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drawings/drawing4.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bookViews>
  <sheets>
    <sheet name="info" sheetId="11" r:id="rId1"/>
    <sheet name="grupe (2)" sheetId="40" state="hidden" r:id="rId2"/>
    <sheet name="grupe" sheetId="2" r:id="rId3"/>
    <sheet name="16" sheetId="31" state="hidden" r:id="rId4"/>
    <sheet name="plasman-bodovi" sheetId="38" state="hidden" r:id="rId5"/>
    <sheet name="pobednici64" sheetId="43" state="hidden" r:id="rId6"/>
    <sheet name="razigravanje" sheetId="19" state="hidden" r:id="rId7"/>
  </sheets>
  <externalReferences>
    <externalReference r:id="rId8"/>
    <externalReference r:id="rId9"/>
    <externalReference r:id="rId10"/>
    <externalReference r:id="rId11"/>
    <externalReference r:id="rId12"/>
  </externalReferences>
  <definedNames>
    <definedName name="__.ignore.__" localSheetId="3">#REF!</definedName>
    <definedName name="__.ignore.__" localSheetId="5">#REF!</definedName>
    <definedName name="__.ignore.__">#REF!</definedName>
    <definedName name="__.ignore2.__" localSheetId="3">#REF!</definedName>
    <definedName name="__.ignore2.__" localSheetId="5">#REF!</definedName>
    <definedName name="__.ignore2.__">#REF!</definedName>
    <definedName name="__data__X" localSheetId="3">#REF!</definedName>
    <definedName name="__data__X" localSheetId="5">#REF!</definedName>
    <definedName name="__data__X">#REF!</definedName>
    <definedName name="berger" localSheetId="5">#REF!</definedName>
    <definedName name="berger">#REF!</definedName>
    <definedName name="brojevi" localSheetId="3">[1]tabele!#REF!</definedName>
    <definedName name="brojevi" localSheetId="5">[2]tabele!#REF!</definedName>
    <definedName name="brojevi" localSheetId="6">[3]tabele!#REF!</definedName>
    <definedName name="brojevi">[2]tabele!#REF!</definedName>
    <definedName name="brojevi2" localSheetId="3">[2]tabele!#REF!</definedName>
    <definedName name="brojevi2" localSheetId="5">[2]tabele!#REF!</definedName>
    <definedName name="brojevi2">[2]tabele!#REF!</definedName>
    <definedName name="igrac1">[4]prijava!$D$3</definedName>
    <definedName name="igrac10">[4]prijava!$D$12</definedName>
    <definedName name="igrac11">[4]prijava!$D$13</definedName>
    <definedName name="igrac12">[4]prijava!$D$14</definedName>
    <definedName name="igrac13">[4]prijava!$D$15</definedName>
    <definedName name="igrac14">[4]prijava!$D$16</definedName>
    <definedName name="igrac15">[4]prijava!$D$17</definedName>
    <definedName name="igrac16">[4]prijava!$D$18</definedName>
    <definedName name="igrac17">[4]prijava!$D$19</definedName>
    <definedName name="igrac18">[4]prijava!$D$20</definedName>
    <definedName name="igrac19">[4]prijava!$D$21</definedName>
    <definedName name="igrac2">[4]prijava!$D$4</definedName>
    <definedName name="igrac20">[4]prijava!$D$22</definedName>
    <definedName name="igrac21">[4]prijava!$D$23</definedName>
    <definedName name="igrac22">[4]prijava!$D$24</definedName>
    <definedName name="igrac23">[4]prijava!$D$25</definedName>
    <definedName name="igrac24">[4]prijava!$D$26</definedName>
    <definedName name="igrac25">[4]prijava!$D$27</definedName>
    <definedName name="igrac26">[4]prijava!$D$28</definedName>
    <definedName name="igrac27">[4]prijava!$D$29</definedName>
    <definedName name="igrac28">[4]prijava!$D$30</definedName>
    <definedName name="igrac29">[4]prijava!$D$31</definedName>
    <definedName name="igrac3">[4]prijava!$D$5</definedName>
    <definedName name="igrac30">[4]prijava!$D$32</definedName>
    <definedName name="igrac31">[4]prijava!$D$33</definedName>
    <definedName name="igrac32">[4]prijava!$D$34</definedName>
    <definedName name="igrac33">[4]prijava!$D$35</definedName>
    <definedName name="igrac34">[4]prijava!$D$36</definedName>
    <definedName name="igrac35">[4]prijava!$D$37</definedName>
    <definedName name="igrac36">[4]prijava!$D$38</definedName>
    <definedName name="igrac37">[4]prijava!$D$39</definedName>
    <definedName name="igrac38">[4]prijava!$D$40</definedName>
    <definedName name="igrac39">[4]prijava!$D$41</definedName>
    <definedName name="igrac4">[4]prijava!$D$6</definedName>
    <definedName name="igrac40">[4]prijava!$D$42</definedName>
    <definedName name="igrac41">[4]prijava!$D$43</definedName>
    <definedName name="igrac42">[4]prijava!$D$44</definedName>
    <definedName name="igrac43">[4]prijava!$D$45</definedName>
    <definedName name="igrac44">[4]prijava!$D$46</definedName>
    <definedName name="igrac45">[4]prijava!$D$47</definedName>
    <definedName name="igrac46">[4]prijava!$D$48</definedName>
    <definedName name="igrac47">[4]prijava!$D$49</definedName>
    <definedName name="igrac48">[4]prijava!$D$50</definedName>
    <definedName name="igrac49">[4]prijava!$D$51</definedName>
    <definedName name="igrac5">[4]prijava!$D$7</definedName>
    <definedName name="igrac50">[4]prijava!$D$52</definedName>
    <definedName name="igrac51">[4]prijava!$D$53</definedName>
    <definedName name="igrac52">[4]prijava!$D$54</definedName>
    <definedName name="igrac53">[4]prijava!$D$55</definedName>
    <definedName name="igrac54">[4]prijava!$D$56</definedName>
    <definedName name="igrac55">[4]prijava!$D$57</definedName>
    <definedName name="igrac56">[4]prijava!$D$58</definedName>
    <definedName name="igrac57">[4]prijava!$D$59</definedName>
    <definedName name="igrac58">[4]prijava!$D$60</definedName>
    <definedName name="igrac59">[4]prijava!$D$61</definedName>
    <definedName name="igrac6">[4]prijava!$D$8</definedName>
    <definedName name="igrac60">[4]prijava!$D$62</definedName>
    <definedName name="igrac61">[4]prijava!$D$63</definedName>
    <definedName name="igrac62">[4]prijava!$D$64</definedName>
    <definedName name="igrac63">[4]prijava!$D$65</definedName>
    <definedName name="igrac64">[4]prijava!$D$66</definedName>
    <definedName name="igrac7">[4]prijava!$D$9</definedName>
    <definedName name="igrac8">[4]prijava!$D$10</definedName>
    <definedName name="igrac9">[4]prijava!$D$11</definedName>
    <definedName name="_xlnm.Print_Area" localSheetId="3">'16'!$A$1:$AL$67</definedName>
    <definedName name="_xlnm.Print_Area" localSheetId="2">grupe!$C$59:$R$128</definedName>
    <definedName name="_xlnm.Print_Area" localSheetId="1">'grupe (2)'!$B$1:$R$337</definedName>
    <definedName name="_xlnm.Print_Area" localSheetId="4">'plasman-bodovi'!$I$1:$N$63</definedName>
    <definedName name="_xlnm.Print_Area" localSheetId="5">pobednici64!$A$1:$F$51</definedName>
    <definedName name="_xlnm.Print_Titles" localSheetId="3">'16'!$1:$2</definedName>
    <definedName name="_xlnm.Print_Titles" localSheetId="2">grupe!$1:$1</definedName>
    <definedName name="_xlnm.Print_Titles" localSheetId="1">'grupe (2)'!$1:$1</definedName>
    <definedName name="_xlnm.Print_Titles" localSheetId="4">'plasman-bodovi'!$1:$3</definedName>
    <definedName name="_xlnm.Print_Titles" localSheetId="5">pobednici64!$1:$5</definedName>
    <definedName name="TableData" localSheetId="3">#REF!</definedName>
    <definedName name="TableData" localSheetId="5">#REF!</definedName>
    <definedName name="TableData">#REF!</definedName>
  </definedNames>
  <calcPr calcId="124519"/>
</workbook>
</file>

<file path=xl/calcChain.xml><?xml version="1.0" encoding="utf-8"?>
<calcChain xmlns="http://schemas.openxmlformats.org/spreadsheetml/2006/main">
  <c r="Q33" i="2"/>
  <c r="Q34"/>
  <c r="Q35"/>
  <c r="Q36"/>
  <c r="M8"/>
  <c r="N8"/>
  <c r="Q8"/>
  <c r="Q19"/>
  <c r="Q20"/>
  <c r="Q21"/>
  <c r="Q22"/>
  <c r="O38"/>
  <c r="O39"/>
  <c r="O40"/>
  <c r="O41"/>
  <c r="O42"/>
  <c r="O43"/>
  <c r="Q47"/>
  <c r="Q48"/>
  <c r="Q49"/>
  <c r="Q50"/>
  <c r="D173"/>
  <c r="D174"/>
  <c r="D175"/>
  <c r="D176"/>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Q137"/>
  <c r="Q136"/>
  <c r="Q123"/>
  <c r="Q122"/>
  <c r="Q109"/>
  <c r="Q108"/>
  <c r="Q95"/>
  <c r="Q94"/>
  <c r="Q81"/>
  <c r="Q80"/>
  <c r="Q67"/>
  <c r="Q66"/>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11" s="1"/>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D196" s="1"/>
  <c r="C190"/>
  <c r="D189"/>
  <c r="D192" s="1"/>
  <c r="C189"/>
  <c r="D188"/>
  <c r="D194" s="1"/>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D182" s="1"/>
  <c r="C176"/>
  <c r="D175"/>
  <c r="D183" s="1"/>
  <c r="C175"/>
  <c r="D174"/>
  <c r="C179" s="1"/>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D456"/>
  <c r="D455"/>
  <c r="D454"/>
  <c r="D453"/>
  <c r="D442"/>
  <c r="Q442" s="1"/>
  <c r="D441"/>
  <c r="Q441" s="1"/>
  <c r="D440"/>
  <c r="D439"/>
  <c r="Q439" s="1"/>
  <c r="D428"/>
  <c r="D427"/>
  <c r="D426"/>
  <c r="D425"/>
  <c r="Q425" s="1"/>
  <c r="D414"/>
  <c r="D413"/>
  <c r="Q413" s="1"/>
  <c r="D412"/>
  <c r="D411"/>
  <c r="D400"/>
  <c r="D399"/>
  <c r="D398"/>
  <c r="D397"/>
  <c r="D386"/>
  <c r="D385"/>
  <c r="Q385" s="1"/>
  <c r="D384"/>
  <c r="Q384" s="1"/>
  <c r="D383"/>
  <c r="Q383" s="1"/>
  <c r="D372"/>
  <c r="D371"/>
  <c r="Q371" s="1"/>
  <c r="D370"/>
  <c r="D369"/>
  <c r="D358"/>
  <c r="D357"/>
  <c r="D356"/>
  <c r="Q356" s="1"/>
  <c r="D355"/>
  <c r="Q355" s="1"/>
  <c r="D344"/>
  <c r="Q344" s="1"/>
  <c r="D343"/>
  <c r="Q343" s="1"/>
  <c r="D342"/>
  <c r="D341"/>
  <c r="Q341" s="1"/>
  <c r="D330"/>
  <c r="Q330" s="1"/>
  <c r="D329"/>
  <c r="D328"/>
  <c r="Q328" s="1"/>
  <c r="D327"/>
  <c r="Q327" s="1"/>
  <c r="D316"/>
  <c r="D315"/>
  <c r="Q315" s="1"/>
  <c r="D314"/>
  <c r="Q314" s="1"/>
  <c r="D313"/>
  <c r="Q313" s="1"/>
  <c r="D302"/>
  <c r="D301"/>
  <c r="Q301" s="1"/>
  <c r="D300"/>
  <c r="D299"/>
  <c r="Q299" s="1"/>
  <c r="D288"/>
  <c r="D287"/>
  <c r="D286"/>
  <c r="Q286" s="1"/>
  <c r="D285"/>
  <c r="Q285" s="1"/>
  <c r="D274"/>
  <c r="D273"/>
  <c r="Q273" s="1"/>
  <c r="D272"/>
  <c r="Q272" s="1"/>
  <c r="D271"/>
  <c r="D260"/>
  <c r="D259"/>
  <c r="D258"/>
  <c r="Q258" s="1"/>
  <c r="D257"/>
  <c r="D246"/>
  <c r="Q246" s="1"/>
  <c r="D245"/>
  <c r="D244"/>
  <c r="D243"/>
  <c r="D232"/>
  <c r="D231"/>
  <c r="Q231" s="1"/>
  <c r="D230"/>
  <c r="Q230" s="1"/>
  <c r="D229"/>
  <c r="D218"/>
  <c r="D217"/>
  <c r="Q217" s="1"/>
  <c r="D216"/>
  <c r="D215"/>
  <c r="Q215" s="1"/>
  <c r="D204"/>
  <c r="Q204" s="1"/>
  <c r="D203"/>
  <c r="D202"/>
  <c r="D201"/>
  <c r="D190"/>
  <c r="D189"/>
  <c r="D188"/>
  <c r="D187"/>
  <c r="C321" i="40"/>
  <c r="C332"/>
  <c r="C335"/>
  <c r="C350"/>
  <c r="Q189"/>
  <c r="Q231"/>
  <c r="C262"/>
  <c r="C279"/>
  <c r="C195"/>
  <c r="C224"/>
  <c r="C278"/>
  <c r="C280"/>
  <c r="C182"/>
  <c r="Q215"/>
  <c r="Q229"/>
  <c r="Q245"/>
  <c r="C251"/>
  <c r="Q259"/>
  <c r="C265"/>
  <c r="Q271"/>
  <c r="Q285"/>
  <c r="C290"/>
  <c r="C292"/>
  <c r="C293"/>
  <c r="Q302"/>
  <c r="C336"/>
  <c r="C334"/>
  <c r="C349"/>
  <c r="C364"/>
  <c r="C363"/>
  <c r="C378"/>
  <c r="C377"/>
  <c r="C392"/>
  <c r="C393"/>
  <c r="C391"/>
  <c r="C406"/>
  <c r="C405"/>
  <c r="C420"/>
  <c r="C421"/>
  <c r="C419"/>
  <c r="C434"/>
  <c r="C435"/>
  <c r="C433"/>
  <c r="C448"/>
  <c r="C449"/>
  <c r="C447"/>
  <c r="C462"/>
  <c r="C461"/>
  <c r="D295"/>
  <c r="C307"/>
  <c r="Q174"/>
  <c r="Q188"/>
  <c r="Q202"/>
  <c r="Q258"/>
  <c r="C207"/>
  <c r="D167"/>
  <c r="Q162"/>
  <c r="D181"/>
  <c r="Q176"/>
  <c r="D195"/>
  <c r="Q190"/>
  <c r="D209"/>
  <c r="D221"/>
  <c r="D249"/>
  <c r="D277"/>
  <c r="C155"/>
  <c r="C169"/>
  <c r="C183"/>
  <c r="C197"/>
  <c r="C322"/>
  <c r="C320"/>
  <c r="C318"/>
  <c r="D234"/>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Q175" i="2"/>
  <c r="Q146"/>
  <c r="Q89"/>
  <c r="N458"/>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T463"/>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C183" s="1"/>
  <c r="T182"/>
  <c r="D182" s="1"/>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B6" i="43"/>
  <c r="C6" s="1"/>
  <c r="B7"/>
  <c r="C7" s="1"/>
  <c r="B8"/>
  <c r="C8" s="1"/>
  <c r="AM60" i="19"/>
  <c r="A60"/>
  <c r="A1"/>
  <c r="AM1"/>
  <c r="P56"/>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0"/>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C27"/>
  <c r="I58" i="38"/>
  <c r="I64"/>
  <c r="I67"/>
  <c r="I68"/>
  <c r="I70"/>
  <c r="I72"/>
  <c r="I73"/>
  <c r="I74"/>
  <c r="L63"/>
  <c r="N63" s="1"/>
  <c r="L69"/>
  <c r="J69" s="1"/>
  <c r="C150" i="2"/>
  <c r="C164"/>
  <c r="C178"/>
  <c r="D421"/>
  <c r="D458"/>
  <c r="D364"/>
  <c r="D434"/>
  <c r="C140"/>
  <c r="C153"/>
  <c r="C167"/>
  <c r="D139"/>
  <c r="D279"/>
  <c r="D391"/>
  <c r="C165"/>
  <c r="D263"/>
  <c r="D305"/>
  <c r="D319"/>
  <c r="D417"/>
  <c r="D459"/>
  <c r="Q288"/>
  <c r="D361"/>
  <c r="Q132"/>
  <c r="Q78"/>
  <c r="L70" i="38"/>
  <c r="N70" s="1"/>
  <c r="Q62" i="2"/>
  <c r="Q148"/>
  <c r="Q162"/>
  <c r="Q133"/>
  <c r="D389"/>
  <c r="Q455"/>
  <c r="Q64"/>
  <c r="D249"/>
  <c r="C462"/>
  <c r="C448"/>
  <c r="C139"/>
  <c r="D433"/>
  <c r="Q414"/>
  <c r="Q400"/>
  <c r="Q372"/>
  <c r="D349"/>
  <c r="D321"/>
  <c r="D431"/>
  <c r="D461"/>
  <c r="Q302"/>
  <c r="D322"/>
  <c r="D277"/>
  <c r="Q232"/>
  <c r="D141"/>
  <c r="Q386"/>
  <c r="C265"/>
  <c r="D449"/>
  <c r="C322"/>
  <c r="D388"/>
  <c r="C237"/>
  <c r="D221"/>
  <c r="D183"/>
  <c r="D150"/>
  <c r="Q117"/>
  <c r="Q161"/>
  <c r="C252"/>
  <c r="D210"/>
  <c r="C179"/>
  <c r="C137"/>
  <c r="Q75"/>
  <c r="C360"/>
  <c r="D444"/>
  <c r="C434"/>
  <c r="M104"/>
  <c r="C404"/>
  <c r="C419"/>
  <c r="C446"/>
  <c r="Q411"/>
  <c r="C461"/>
  <c r="Q428"/>
  <c r="D420"/>
  <c r="D406"/>
  <c r="D377"/>
  <c r="D347"/>
  <c r="D336"/>
  <c r="D448"/>
  <c r="D333"/>
  <c r="D291"/>
  <c r="C253"/>
  <c r="C196"/>
  <c r="C166"/>
  <c r="Q76"/>
  <c r="C445"/>
  <c r="Q119"/>
  <c r="Q456"/>
  <c r="D306"/>
  <c r="C276"/>
  <c r="D181"/>
  <c r="Q160"/>
  <c r="D137"/>
  <c r="Q106"/>
  <c r="C349"/>
  <c r="Q118"/>
  <c r="C169"/>
  <c r="Q397"/>
  <c r="D304"/>
  <c r="D276"/>
  <c r="C280"/>
  <c r="Q245"/>
  <c r="C250"/>
  <c r="D239"/>
  <c r="C236"/>
  <c r="D209"/>
  <c r="D180"/>
  <c r="D167"/>
  <c r="D153"/>
  <c r="C155"/>
  <c r="C141"/>
  <c r="Q120"/>
  <c r="Q104"/>
  <c r="Q90"/>
  <c r="C306"/>
  <c r="Q369"/>
  <c r="C388"/>
  <c r="C307"/>
  <c r="Q329"/>
  <c r="D207"/>
  <c r="C350"/>
  <c r="C391"/>
  <c r="C392"/>
  <c r="D463"/>
  <c r="Q427"/>
  <c r="C405"/>
  <c r="D166"/>
  <c r="C363"/>
  <c r="C321"/>
  <c r="D360"/>
  <c r="D179"/>
  <c r="Q174"/>
  <c r="D168"/>
  <c r="D154"/>
  <c r="C151"/>
  <c r="D152"/>
  <c r="D140"/>
  <c r="D138"/>
  <c r="Q92"/>
  <c r="Q63"/>
  <c r="Q176"/>
  <c r="D267"/>
  <c r="C293"/>
  <c r="C251"/>
  <c r="Q77"/>
  <c r="Q134"/>
  <c r="C290"/>
  <c r="D323"/>
  <c r="D309"/>
  <c r="C374"/>
  <c r="D379"/>
  <c r="D407"/>
  <c r="D196"/>
  <c r="D281"/>
  <c r="Q61"/>
  <c r="C320"/>
  <c r="C335"/>
  <c r="D374"/>
  <c r="C420"/>
  <c r="C444"/>
  <c r="C460"/>
  <c r="C136"/>
  <c r="G134" s="1" a="1"/>
  <c r="G134" s="1"/>
  <c r="Q105"/>
  <c r="D363"/>
  <c r="D350"/>
  <c r="D335"/>
  <c r="C337"/>
  <c r="Q316"/>
  <c r="D308"/>
  <c r="D307"/>
  <c r="D293"/>
  <c r="Q147"/>
  <c r="Q103"/>
  <c r="Q358"/>
  <c r="D251"/>
  <c r="Q218"/>
  <c r="D223"/>
  <c r="D211"/>
  <c r="Q201"/>
  <c r="Q187"/>
  <c r="D178"/>
  <c r="C181"/>
  <c r="D155"/>
  <c r="C209"/>
  <c r="M117"/>
  <c r="D252"/>
  <c r="Q91"/>
  <c r="D164"/>
  <c r="G159" s="1" a="1"/>
  <c r="G159" s="1"/>
  <c r="D169"/>
  <c r="D197"/>
  <c r="D392"/>
  <c r="D419"/>
  <c r="D445"/>
  <c r="D447"/>
  <c r="D462"/>
  <c r="Q145"/>
  <c r="C152"/>
  <c r="C154"/>
  <c r="C168"/>
  <c r="Q159"/>
  <c r="D235"/>
  <c r="D237"/>
  <c r="Q260"/>
  <c r="D265"/>
  <c r="D266"/>
  <c r="D280"/>
  <c r="Q274"/>
  <c r="D351"/>
  <c r="D375"/>
  <c r="D393"/>
  <c r="C406"/>
  <c r="C266"/>
  <c r="C262"/>
  <c r="Q131"/>
  <c r="C138"/>
  <c r="N132" s="1"/>
  <c r="C4" i="31"/>
  <c r="G4" s="1"/>
  <c r="C44"/>
  <c r="G44" s="1"/>
  <c r="I75" i="38"/>
  <c r="I69"/>
  <c r="I66"/>
  <c r="I65"/>
  <c r="I59"/>
  <c r="I60"/>
  <c r="I71"/>
  <c r="I63"/>
  <c r="I61"/>
  <c r="L65"/>
  <c r="J65" s="1"/>
  <c r="L64"/>
  <c r="M64" s="1"/>
  <c r="I49"/>
  <c r="I48"/>
  <c r="L55"/>
  <c r="M55" s="1"/>
  <c r="I51"/>
  <c r="I52"/>
  <c r="I56"/>
  <c r="L68"/>
  <c r="J68" s="1"/>
  <c r="I53"/>
  <c r="I50"/>
  <c r="L52"/>
  <c r="J52" s="1"/>
  <c r="L53"/>
  <c r="M53" s="1"/>
  <c r="I57"/>
  <c r="L73"/>
  <c r="M73" s="1"/>
  <c r="L74"/>
  <c r="J74" s="1"/>
  <c r="I55"/>
  <c r="L57"/>
  <c r="N57" s="1"/>
  <c r="L51"/>
  <c r="J51" s="1"/>
  <c r="L46"/>
  <c r="N46" s="1"/>
  <c r="I54"/>
  <c r="L75"/>
  <c r="J75" s="1"/>
  <c r="L50"/>
  <c r="J50" s="1"/>
  <c r="L59"/>
  <c r="J59" s="1"/>
  <c r="L56"/>
  <c r="M56" s="1"/>
  <c r="L66"/>
  <c r="J66" s="1"/>
  <c r="E91" i="2" a="1"/>
  <c r="E91" s="1"/>
  <c r="L61" i="38"/>
  <c r="N61" s="1"/>
  <c r="L71"/>
  <c r="J71" s="1"/>
  <c r="L47"/>
  <c r="M47" s="1"/>
  <c r="I46"/>
  <c r="L48"/>
  <c r="N48" s="1"/>
  <c r="L62"/>
  <c r="N62" s="1"/>
  <c r="L60"/>
  <c r="N60" s="1"/>
  <c r="J70"/>
  <c r="I47"/>
  <c r="L54"/>
  <c r="M54" s="1"/>
  <c r="L67"/>
  <c r="N67" s="1"/>
  <c r="L72"/>
  <c r="M72" s="1"/>
  <c r="M92" i="2"/>
  <c r="M78"/>
  <c r="M77"/>
  <c r="N77"/>
  <c r="M75"/>
  <c r="N75"/>
  <c r="N76"/>
  <c r="N104"/>
  <c r="N106"/>
  <c r="M134"/>
  <c r="M119"/>
  <c r="M120"/>
  <c r="N117"/>
  <c r="N119"/>
  <c r="M146"/>
  <c r="M63"/>
  <c r="N63"/>
  <c r="M61"/>
  <c r="M62"/>
  <c r="N62"/>
  <c r="N61"/>
  <c r="M64"/>
  <c r="N64"/>
  <c r="M160"/>
  <c r="M161"/>
  <c r="I89" a="1"/>
  <c r="I89" s="1"/>
  <c r="M90"/>
  <c r="M89"/>
  <c r="M91"/>
  <c r="N90"/>
  <c r="N91"/>
  <c r="N89"/>
  <c r="N92"/>
  <c r="G92" a="1"/>
  <c r="G92" s="1"/>
  <c r="K89" a="1"/>
  <c r="K89" s="1"/>
  <c r="G117" a="1"/>
  <c r="G117" s="1"/>
  <c r="K90" a="1"/>
  <c r="K90" s="1"/>
  <c r="K91" a="1"/>
  <c r="K91" s="1"/>
  <c r="I92" a="1"/>
  <c r="I92" s="1"/>
  <c r="E78" a="1"/>
  <c r="E78" s="1"/>
  <c r="I90" a="1"/>
  <c r="I90" s="1"/>
  <c r="E90" a="1"/>
  <c r="E90" s="1"/>
  <c r="G78" a="1"/>
  <c r="G78" s="1"/>
  <c r="G75" a="1"/>
  <c r="G75" s="1"/>
  <c r="E146" a="1"/>
  <c r="E146" s="1"/>
  <c r="K119" a="1"/>
  <c r="K119" s="1"/>
  <c r="E92" a="1"/>
  <c r="E92" s="1"/>
  <c r="G89" a="1"/>
  <c r="G89" s="1"/>
  <c r="G91" a="1"/>
  <c r="G91" s="1"/>
  <c r="I78" a="1"/>
  <c r="I78" s="1"/>
  <c r="E77" a="1"/>
  <c r="E77" s="1"/>
  <c r="K77" a="1"/>
  <c r="K77" s="1"/>
  <c r="I75" a="1"/>
  <c r="I75" s="1"/>
  <c r="I76" a="1"/>
  <c r="I76" s="1"/>
  <c r="E120" a="1"/>
  <c r="E120" s="1"/>
  <c r="I120" a="1"/>
  <c r="I120" s="1"/>
  <c r="G119" a="1"/>
  <c r="G119" s="1"/>
  <c r="K75" a="1"/>
  <c r="K75" s="1"/>
  <c r="E76" a="1"/>
  <c r="E76" s="1"/>
  <c r="G63" a="1"/>
  <c r="G63" s="1"/>
  <c r="E63" a="1"/>
  <c r="E63"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E105" a="1"/>
  <c r="E105" s="1"/>
  <c r="G103" a="1"/>
  <c r="G103" s="1"/>
  <c r="K105" a="1"/>
  <c r="K105" s="1"/>
  <c r="C30" i="31"/>
  <c r="G30" s="1"/>
  <c r="C54"/>
  <c r="G54" s="1"/>
  <c r="C12"/>
  <c r="G12" s="1"/>
  <c r="C62"/>
  <c r="G62" s="1"/>
  <c r="C14"/>
  <c r="G14" s="1"/>
  <c r="C52"/>
  <c r="G52" s="1"/>
  <c r="C24"/>
  <c r="G24" s="1"/>
  <c r="C36"/>
  <c r="G36" s="1"/>
  <c r="C38"/>
  <c r="G38" s="1"/>
  <c r="C46"/>
  <c r="G46" s="1"/>
  <c r="C42"/>
  <c r="G42" s="1"/>
  <c r="C20"/>
  <c r="G20" s="1"/>
  <c r="C10"/>
  <c r="G10" s="1"/>
  <c r="N75" i="38"/>
  <c r="C56" i="31"/>
  <c r="G56" s="1"/>
  <c r="C28"/>
  <c r="G28" s="1"/>
  <c r="C6"/>
  <c r="G6" s="1"/>
  <c r="C23" i="19"/>
  <c r="C11" i="31"/>
  <c r="G11" s="1"/>
  <c r="C19"/>
  <c r="G19" s="1"/>
  <c r="C23"/>
  <c r="G23" s="1"/>
  <c r="C43"/>
  <c r="G43" s="1"/>
  <c r="C51"/>
  <c r="G51" s="1"/>
  <c r="C59"/>
  <c r="G59" s="1"/>
  <c r="C5"/>
  <c r="G5" s="1"/>
  <c r="C13"/>
  <c r="G13" s="1"/>
  <c r="C25"/>
  <c r="G25" s="1"/>
  <c r="C29"/>
  <c r="G29" s="1"/>
  <c r="C37"/>
  <c r="G37" s="1"/>
  <c r="C45"/>
  <c r="G45" s="1"/>
  <c r="C57"/>
  <c r="G57" s="1"/>
  <c r="C61"/>
  <c r="G61" s="1"/>
  <c r="J61" i="38"/>
  <c r="J55"/>
  <c r="M50"/>
  <c r="M46"/>
  <c r="J53"/>
  <c r="M51"/>
  <c r="J56"/>
  <c r="J48"/>
  <c r="K46"/>
  <c r="N55"/>
  <c r="N51"/>
  <c r="N54"/>
  <c r="C7" i="19"/>
  <c r="C11"/>
  <c r="C17"/>
  <c r="C29"/>
  <c r="C33"/>
  <c r="C19"/>
  <c r="C9"/>
  <c r="C25"/>
  <c r="C5"/>
  <c r="C21"/>
  <c r="C15"/>
  <c r="J63" i="38"/>
  <c r="C4" i="19"/>
  <c r="K38" i="38"/>
  <c r="K24"/>
  <c r="N15"/>
  <c r="N38"/>
  <c r="K55"/>
  <c r="K25"/>
  <c r="K56"/>
  <c r="K48"/>
  <c r="N32"/>
  <c r="K16"/>
  <c r="N16"/>
  <c r="N41"/>
  <c r="N34"/>
  <c r="K35"/>
  <c r="N19"/>
  <c r="N31"/>
  <c r="N37"/>
  <c r="N29"/>
  <c r="N14"/>
  <c r="N18"/>
  <c r="K71"/>
  <c r="N26"/>
  <c r="N30"/>
  <c r="K31"/>
  <c r="K13"/>
  <c r="N23"/>
  <c r="N21"/>
  <c r="K66"/>
  <c r="K14"/>
  <c r="K63"/>
  <c r="K69"/>
  <c r="K53"/>
  <c r="N39"/>
  <c r="N28"/>
  <c r="K61"/>
  <c r="K52"/>
  <c r="K23"/>
  <c r="K39"/>
  <c r="K17"/>
  <c r="K30"/>
  <c r="K27"/>
  <c r="K68"/>
  <c r="K37"/>
  <c r="N11"/>
  <c r="N24"/>
  <c r="K20"/>
  <c r="N12"/>
  <c r="K65"/>
  <c r="K59"/>
  <c r="K19"/>
  <c r="N36"/>
  <c r="K50"/>
  <c r="K33"/>
  <c r="N13"/>
  <c r="N27"/>
  <c r="K42"/>
  <c r="K12"/>
  <c r="K40"/>
  <c r="K70"/>
  <c r="K15"/>
  <c r="K26"/>
  <c r="N25"/>
  <c r="K28"/>
  <c r="K51"/>
  <c r="K21"/>
  <c r="N40"/>
  <c r="N20"/>
  <c r="K74"/>
  <c r="K22"/>
  <c r="K32"/>
  <c r="N33"/>
  <c r="N42"/>
  <c r="K11"/>
  <c r="K41"/>
  <c r="K34"/>
  <c r="K36"/>
  <c r="N22"/>
  <c r="N17"/>
  <c r="K29"/>
  <c r="K75"/>
  <c r="K18"/>
  <c r="N35"/>
  <c r="D192" i="2" l="1"/>
  <c r="D206"/>
  <c r="D248"/>
  <c r="D262"/>
  <c r="D290"/>
  <c r="D332"/>
  <c r="D365"/>
  <c r="D402"/>
  <c r="D435"/>
  <c r="D194"/>
  <c r="D208"/>
  <c r="D222"/>
  <c r="D250"/>
  <c r="C309"/>
  <c r="C347"/>
  <c r="D376"/>
  <c r="D404"/>
  <c r="D418"/>
  <c r="C431"/>
  <c r="D446"/>
  <c r="C463"/>
  <c r="C194"/>
  <c r="C210"/>
  <c r="C234"/>
  <c r="C248"/>
  <c r="C264"/>
  <c r="C278"/>
  <c r="C378"/>
  <c r="C402"/>
  <c r="C418"/>
  <c r="C458"/>
  <c r="C182"/>
  <c r="D193"/>
  <c r="D224"/>
  <c r="D238"/>
  <c r="D294"/>
  <c r="D378"/>
  <c r="D405"/>
  <c r="N146"/>
  <c r="N147"/>
  <c r="N134"/>
  <c r="N159"/>
  <c r="M57" i="38"/>
  <c r="J67"/>
  <c r="N160" i="2"/>
  <c r="M159"/>
  <c r="M145"/>
  <c r="M148"/>
  <c r="M131"/>
  <c r="M133"/>
  <c r="C207"/>
  <c r="N64" i="38"/>
  <c r="M162" i="2"/>
  <c r="M147"/>
  <c r="N145"/>
  <c r="N133"/>
  <c r="D432"/>
  <c r="D334"/>
  <c r="J47" i="38"/>
  <c r="J57"/>
  <c r="N162" i="2"/>
  <c r="J60" i="38"/>
  <c r="M66"/>
  <c r="N161" i="2"/>
  <c r="N148"/>
  <c r="M132"/>
  <c r="N131"/>
  <c r="C421"/>
  <c r="C379"/>
  <c r="D263" i="40"/>
  <c r="D292"/>
  <c r="Q203"/>
  <c r="C449" i="2"/>
  <c r="D164" i="40"/>
  <c r="D291"/>
  <c r="D235"/>
  <c r="Q230"/>
  <c r="C225"/>
  <c r="D307"/>
  <c r="C239"/>
  <c r="M75" i="38"/>
  <c r="K161" i="2" a="1"/>
  <c r="K161" s="1"/>
  <c r="E160" a="1"/>
  <c r="E160" s="1"/>
  <c r="M70" i="38"/>
  <c r="M69"/>
  <c r="N53"/>
  <c r="J54"/>
  <c r="M60"/>
  <c r="N56"/>
  <c r="N66"/>
  <c r="J64"/>
  <c r="N69"/>
  <c r="K160" i="2" a="1"/>
  <c r="K160" s="1"/>
  <c r="C192"/>
  <c r="C224"/>
  <c r="D220"/>
  <c r="C308"/>
  <c r="C416"/>
  <c r="Q453"/>
  <c r="M48" i="38"/>
  <c r="J73"/>
  <c r="E161" i="2" a="1"/>
  <c r="E161" s="1"/>
  <c r="I162" a="1"/>
  <c r="I162" s="1"/>
  <c r="M71" i="38"/>
  <c r="I160" i="2" a="1"/>
  <c r="I160" s="1"/>
  <c r="G161" a="1"/>
  <c r="G161" s="1"/>
  <c r="C291"/>
  <c r="C403"/>
  <c r="Q370"/>
  <c r="M61" i="38"/>
  <c r="M67"/>
  <c r="N50"/>
  <c r="N72"/>
  <c r="N73"/>
  <c r="E162" i="2" a="1"/>
  <c r="E162" s="1"/>
  <c r="G162" a="1"/>
  <c r="G162" s="1"/>
  <c r="K159" a="1"/>
  <c r="K159" s="1"/>
  <c r="Q440"/>
  <c r="Q342"/>
  <c r="C417"/>
  <c r="C334"/>
  <c r="C294"/>
  <c r="C332"/>
  <c r="Q257"/>
  <c r="C376"/>
  <c r="C292"/>
  <c r="C304"/>
  <c r="C432"/>
  <c r="C336"/>
  <c r="Q243"/>
  <c r="C208"/>
  <c r="C318"/>
  <c r="C430"/>
  <c r="C238"/>
  <c r="C362"/>
  <c r="C220"/>
  <c r="D248" i="40"/>
  <c r="C193"/>
  <c r="C165"/>
  <c r="Q204"/>
  <c r="D193"/>
  <c r="D179"/>
  <c r="D165"/>
  <c r="D208"/>
  <c r="D180"/>
  <c r="C266"/>
  <c r="C250"/>
  <c r="C238"/>
  <c r="C237"/>
  <c r="C223"/>
  <c r="C206" i="2"/>
  <c r="C364"/>
  <c r="C346"/>
  <c r="C222"/>
  <c r="C348"/>
  <c r="C390"/>
  <c r="Q229"/>
  <c r="Q271"/>
  <c r="D220" i="40"/>
  <c r="D210"/>
  <c r="Q148"/>
  <c r="C234"/>
  <c r="C222"/>
  <c r="C248"/>
  <c r="Q203" i="2"/>
  <c r="C279"/>
  <c r="I159" a="1"/>
  <c r="I159" s="1"/>
  <c r="K145" a="1"/>
  <c r="K145" s="1"/>
  <c r="D337"/>
  <c r="Q259"/>
  <c r="C223"/>
  <c r="D295"/>
  <c r="D416"/>
  <c r="Q357"/>
  <c r="C377"/>
  <c r="D430"/>
  <c r="D253"/>
  <c r="Q189"/>
  <c r="C433"/>
  <c r="D225"/>
  <c r="D350" i="40"/>
  <c r="D321"/>
  <c r="C305"/>
  <c r="Q314"/>
  <c r="D136"/>
  <c r="D294"/>
  <c r="D266"/>
  <c r="D238"/>
  <c r="Q272"/>
  <c r="Q216"/>
  <c r="C365"/>
  <c r="C196"/>
  <c r="C337"/>
  <c r="Q300"/>
  <c r="C351"/>
  <c r="Q287" i="2"/>
  <c r="D318"/>
  <c r="D234"/>
  <c r="C447"/>
  <c r="D346"/>
  <c r="C195"/>
  <c r="D280" i="40"/>
  <c r="D252"/>
  <c r="D224"/>
  <c r="Q244"/>
  <c r="C209"/>
  <c r="C180"/>
  <c r="C263"/>
  <c r="C206"/>
  <c r="C277"/>
  <c r="Q399" i="2"/>
  <c r="G131" a="1"/>
  <c r="G131" s="1"/>
  <c r="K132" a="1"/>
  <c r="K132" s="1"/>
  <c r="N47" i="38"/>
  <c r="N68"/>
  <c r="M68"/>
  <c r="E134" i="2" a="1"/>
  <c r="E134" s="1"/>
  <c r="K259" a="1"/>
  <c r="K259" s="1"/>
  <c r="N65" i="38"/>
  <c r="M65"/>
  <c r="I134" i="2" a="1"/>
  <c r="I134" s="1"/>
  <c r="K188" a="1"/>
  <c r="K188" s="1"/>
  <c r="N59" i="38"/>
  <c r="M52"/>
  <c r="M74"/>
  <c r="I132" i="2" a="1"/>
  <c r="I132" s="1"/>
  <c r="G133" a="1"/>
  <c r="G133" s="1"/>
  <c r="I148" a="1"/>
  <c r="I148" s="1"/>
  <c r="G145" a="1"/>
  <c r="G145" s="1"/>
  <c r="I146" a="1"/>
  <c r="I146" s="1"/>
  <c r="K146" a="1"/>
  <c r="K146" s="1"/>
  <c r="E147" a="1"/>
  <c r="E147" s="1"/>
  <c r="C211"/>
  <c r="C281"/>
  <c r="C180"/>
  <c r="D264"/>
  <c r="C277"/>
  <c r="Q300"/>
  <c r="D348"/>
  <c r="Q202"/>
  <c r="C193"/>
  <c r="Q454"/>
  <c r="Q412"/>
  <c r="Q173"/>
  <c r="D236"/>
  <c r="C323"/>
  <c r="D278"/>
  <c r="C393"/>
  <c r="C435"/>
  <c r="D292"/>
  <c r="Q426"/>
  <c r="D460"/>
  <c r="C351"/>
  <c r="E413" i="40" a="1"/>
  <c r="E413" s="1"/>
  <c r="E342" a="1"/>
  <c r="E342" s="1"/>
  <c r="N71" i="38"/>
  <c r="M62"/>
  <c r="M59"/>
  <c r="J72"/>
  <c r="E133" i="2" a="1"/>
  <c r="E133" s="1"/>
  <c r="I131" a="1"/>
  <c r="I131" s="1"/>
  <c r="K147" a="1"/>
  <c r="K147" s="1"/>
  <c r="G147" a="1"/>
  <c r="G147" s="1"/>
  <c r="E132" a="1"/>
  <c r="E132" s="1"/>
  <c r="G148" a="1"/>
  <c r="G148" s="1"/>
  <c r="I145" a="1"/>
  <c r="I145" s="1"/>
  <c r="C333"/>
  <c r="C221"/>
  <c r="C239"/>
  <c r="C319"/>
  <c r="C389"/>
  <c r="C225"/>
  <c r="C249"/>
  <c r="C295"/>
  <c r="Q216"/>
  <c r="C235"/>
  <c r="D320"/>
  <c r="Q188"/>
  <c r="C375"/>
  <c r="Q398"/>
  <c r="E427" i="40" a="1"/>
  <c r="E427" s="1"/>
  <c r="N52" i="38"/>
  <c r="N74"/>
  <c r="K131" i="2" a="1"/>
  <c r="K131" s="1"/>
  <c r="K133" a="1"/>
  <c r="K133" s="1"/>
  <c r="E148" a="1"/>
  <c r="E148" s="1"/>
  <c r="C361"/>
  <c r="C459"/>
  <c r="Q244"/>
  <c r="D390"/>
  <c r="C263"/>
  <c r="C267"/>
  <c r="C365"/>
  <c r="C305"/>
  <c r="D362"/>
  <c r="C407"/>
  <c r="G385" i="40" a="1"/>
  <c r="G385" s="1"/>
  <c r="G243" i="2" a="1"/>
  <c r="G243" s="1"/>
  <c r="D57" i="40"/>
  <c r="I302" i="2" a="1"/>
  <c r="I302" s="1"/>
  <c r="K243" i="40" a="1"/>
  <c r="K243" s="1"/>
  <c r="C31" i="31"/>
  <c r="G31" s="1"/>
  <c r="N118" i="2"/>
  <c r="M118"/>
  <c r="N120"/>
  <c r="E104" a="1"/>
  <c r="E104" s="1"/>
  <c r="K104" a="1"/>
  <c r="K104" s="1"/>
  <c r="I104" a="1"/>
  <c r="I104" s="1"/>
  <c r="M106"/>
  <c r="N103"/>
  <c r="I106" a="1"/>
  <c r="I106" s="1"/>
  <c r="E106" a="1"/>
  <c r="E106" s="1"/>
  <c r="I103" a="1"/>
  <c r="I103" s="1"/>
  <c r="N105"/>
  <c r="M105"/>
  <c r="G106" a="1"/>
  <c r="G106" s="1"/>
  <c r="G105" a="1"/>
  <c r="G105" s="1"/>
  <c r="K103" a="1"/>
  <c r="K103" s="1"/>
  <c r="M103"/>
  <c r="C137" i="40"/>
  <c r="D153"/>
  <c r="Q160"/>
  <c r="K230" i="2" a="1"/>
  <c r="K230" s="1"/>
  <c r="G215" a="1"/>
  <c r="G215" s="1"/>
  <c r="I246" a="1"/>
  <c r="I246" s="1"/>
  <c r="E287" a="1"/>
  <c r="E287" s="1"/>
  <c r="I302" i="40" a="1"/>
  <c r="I302" s="1"/>
  <c r="K299" i="2" a="1"/>
  <c r="K299" s="1"/>
  <c r="D140" i="40"/>
  <c r="G327" a="1"/>
  <c r="G327" s="1"/>
  <c r="G190" i="2" a="1"/>
  <c r="G190" s="1"/>
  <c r="G257" i="40" a="1"/>
  <c r="G257" s="1"/>
  <c r="C151"/>
  <c r="D154"/>
  <c r="I356" i="2" a="1"/>
  <c r="I356" s="1"/>
  <c r="K174" a="1"/>
  <c r="K174" s="1"/>
  <c r="I439" a="1"/>
  <c r="I439" s="1"/>
  <c r="K329" a="1"/>
  <c r="K329" s="1"/>
  <c r="G357" a="1"/>
  <c r="G357" s="1"/>
  <c r="G344" a="1"/>
  <c r="G344" s="1"/>
  <c r="G288" a="1"/>
  <c r="G288" s="1"/>
  <c r="E414" a="1"/>
  <c r="E414" s="1"/>
  <c r="I370" a="1"/>
  <c r="I370" s="1"/>
  <c r="G204" a="1"/>
  <c r="G204" s="1"/>
  <c r="Q190"/>
  <c r="E190" a="1"/>
  <c r="E190" s="1"/>
  <c r="I355" a="1"/>
  <c r="I355" s="1"/>
  <c r="I174" a="1"/>
  <c r="I174" s="1"/>
  <c r="C197"/>
  <c r="E454" i="40" a="1"/>
  <c r="E454" s="1"/>
  <c r="I173" i="2" a="1"/>
  <c r="I173" s="1"/>
  <c r="I327" a="1"/>
  <c r="I327" s="1"/>
  <c r="K229" a="1"/>
  <c r="K229" s="1"/>
  <c r="K439" a="1"/>
  <c r="K439" s="1"/>
  <c r="I316" a="1"/>
  <c r="I316" s="1"/>
  <c r="E189" a="1"/>
  <c r="E189" s="1"/>
  <c r="I232" i="40" a="1"/>
  <c r="I232" s="1"/>
  <c r="K187" i="2" a="1"/>
  <c r="K187" s="1"/>
  <c r="G383" i="40" a="1"/>
  <c r="G383" s="1"/>
  <c r="C141"/>
  <c r="D97"/>
  <c r="Q146"/>
  <c r="K371" i="2" a="1"/>
  <c r="K371" s="1"/>
  <c r="G358" a="1"/>
  <c r="G358" s="1"/>
  <c r="E414" i="40" a="1"/>
  <c r="E414" s="1"/>
  <c r="G343" a="1"/>
  <c r="G343" s="1"/>
  <c r="I358" a="1"/>
  <c r="I358" s="1"/>
  <c r="C109"/>
  <c r="Q134"/>
  <c r="N441" i="2"/>
  <c r="K259" i="40" a="1"/>
  <c r="K259" s="1"/>
  <c r="E385" i="2" a="1"/>
  <c r="E385" s="1"/>
  <c r="K370" a="1"/>
  <c r="K370" s="1"/>
  <c r="E286" a="1"/>
  <c r="E286" s="1"/>
  <c r="E456" i="40" a="1"/>
  <c r="E456" s="1"/>
  <c r="G355" a="1"/>
  <c r="G355" s="1"/>
  <c r="E301" a="1"/>
  <c r="E301" s="1"/>
  <c r="Q90"/>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E176" a="1"/>
  <c r="E176" s="1"/>
  <c r="D403"/>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I344" a="1"/>
  <c r="I344" s="1"/>
  <c r="I204" a="1"/>
  <c r="I204" s="1"/>
  <c r="K357" a="1"/>
  <c r="K357" s="1"/>
  <c r="I285" i="40" a="1"/>
  <c r="I285" s="1"/>
  <c r="K342" a="1"/>
  <c r="K342" s="1"/>
  <c r="D137"/>
  <c r="Q132"/>
  <c r="G427" i="2" a="1"/>
  <c r="G427" s="1"/>
  <c r="G176" a="1"/>
  <c r="G176" s="1"/>
  <c r="K203" a="1"/>
  <c r="K203" s="1"/>
  <c r="M299"/>
  <c r="I330" a="1"/>
  <c r="I330" s="1"/>
  <c r="G288" i="40" a="1"/>
  <c r="G288" s="1"/>
  <c r="I288" a="1"/>
  <c r="I288" s="1"/>
  <c r="I440" a="1"/>
  <c r="I440" s="1"/>
  <c r="G358" a="1"/>
  <c r="G358" s="1"/>
  <c r="G316" a="1"/>
  <c r="G316" s="1"/>
  <c r="G301" a="1"/>
  <c r="G301" s="1"/>
  <c r="D108"/>
  <c r="D70"/>
  <c r="Q161"/>
  <c r="Q133"/>
  <c r="K286" a="1"/>
  <c r="K286" s="1"/>
  <c r="G175" i="2" a="1"/>
  <c r="G175" s="1"/>
  <c r="E356" a="1"/>
  <c r="E356" s="1"/>
  <c r="G386" a="1"/>
  <c r="G386" s="1"/>
  <c r="N413"/>
  <c r="M372"/>
  <c r="I440" a="1"/>
  <c r="I440" s="1"/>
  <c r="I442" i="40" a="1"/>
  <c r="I442" s="1"/>
  <c r="I258" a="1"/>
  <c r="I258" s="1"/>
  <c r="K398" a="1"/>
  <c r="K398" s="1"/>
  <c r="D10"/>
  <c r="E231" a="1"/>
  <c r="E231" s="1"/>
  <c r="C167"/>
  <c r="Q243"/>
  <c r="M314" i="2"/>
  <c r="E329" i="40" a="1"/>
  <c r="E329" s="1"/>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G315" a="1"/>
  <c r="G315" s="1"/>
  <c r="E230" a="1"/>
  <c r="E230" s="1"/>
  <c r="K384" i="40" a="1"/>
  <c r="K384" s="1"/>
  <c r="K440" a="1"/>
  <c r="K440" s="1"/>
  <c r="K341" a="1"/>
  <c r="K341" s="1"/>
  <c r="E385" a="1"/>
  <c r="E385" s="1"/>
  <c r="G414" a="1"/>
  <c r="G414" s="1"/>
  <c r="I355" a="1"/>
  <c r="I355" s="1"/>
  <c r="K313"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C123"/>
  <c r="D123"/>
  <c r="D81"/>
  <c r="C43"/>
  <c r="Q48"/>
  <c r="C56"/>
  <c r="M300" i="2"/>
  <c r="I383" i="40" a="1"/>
  <c r="I383" s="1"/>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N329"/>
  <c r="D195"/>
  <c r="M187"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N455"/>
  <c r="M427"/>
  <c r="E440" a="1"/>
  <c r="E440" s="1"/>
  <c r="D66"/>
  <c r="C113"/>
  <c r="D125"/>
  <c r="D112"/>
  <c r="D67"/>
  <c r="D11"/>
  <c r="Q104"/>
  <c r="D53"/>
  <c r="C97"/>
  <c r="D38"/>
  <c r="C42"/>
  <c r="C52"/>
  <c r="M439" i="2"/>
  <c r="N286"/>
  <c r="N344"/>
  <c r="N315"/>
  <c r="N440" i="40"/>
  <c r="E384" a="1"/>
  <c r="E384" s="1"/>
  <c r="I246" a="1"/>
  <c r="I246" s="1"/>
  <c r="G330" a="1"/>
  <c r="G330" s="1"/>
  <c r="E260" i="2" a="1"/>
  <c r="E260" s="1"/>
  <c r="E258" a="1"/>
  <c r="E258" s="1"/>
  <c r="G259" a="1"/>
  <c r="G259" s="1"/>
  <c r="E441" a="1"/>
  <c r="E441" s="1"/>
  <c r="G371" a="1"/>
  <c r="G371" s="1"/>
  <c r="E371" a="1"/>
  <c r="E371" s="1"/>
  <c r="I442" a="1"/>
  <c r="I442" s="1"/>
  <c r="G439" a="1"/>
  <c r="G439" s="1"/>
  <c r="I384" a="1"/>
  <c r="I384" s="1"/>
  <c r="I383" a="1"/>
  <c r="I383" s="1"/>
  <c r="E384" a="1"/>
  <c r="E384" s="1"/>
  <c r="E288" a="1"/>
  <c r="E288" s="1"/>
  <c r="E328" a="1"/>
  <c r="E328" s="1"/>
  <c r="G413" a="1"/>
  <c r="G413" s="1"/>
  <c r="K441" a="1"/>
  <c r="K441" s="1"/>
  <c r="I244" a="1"/>
  <c r="I244" s="1"/>
  <c r="G399" a="1"/>
  <c r="G399" s="1"/>
  <c r="G287" a="1"/>
  <c r="G287" s="1"/>
  <c r="E244" a="1"/>
  <c r="E244" s="1"/>
  <c r="K412" a="1"/>
  <c r="K412" s="1"/>
  <c r="I425" a="1"/>
  <c r="I425" s="1"/>
  <c r="M42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M453"/>
  <c r="M439"/>
  <c r="I397" a="1"/>
  <c r="I397" s="1"/>
  <c r="E232" a="1"/>
  <c r="E232" s="1"/>
  <c r="D42"/>
  <c r="D109"/>
  <c r="D98"/>
  <c r="D25"/>
  <c r="C15"/>
  <c r="Q76"/>
  <c r="C138"/>
  <c r="C80"/>
  <c r="C98"/>
  <c r="N231" i="2"/>
  <c r="K187" i="40" a="1"/>
  <c r="K187" s="1"/>
  <c r="G189" a="1"/>
  <c r="G189" s="1"/>
  <c r="E188" a="1"/>
  <c r="E188" s="1"/>
  <c r="G190" a="1"/>
  <c r="G190" s="1"/>
  <c r="I190" a="1"/>
  <c r="I190" s="1"/>
  <c r="K188" a="1"/>
  <c r="K188" s="1"/>
  <c r="I187" a="1"/>
  <c r="I187" s="1"/>
  <c r="I188" a="1"/>
  <c r="I188" s="1"/>
  <c r="M455"/>
  <c r="M454"/>
  <c r="K189" a="1"/>
  <c r="K189" s="1"/>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K314"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M400"/>
  <c r="M229"/>
  <c r="N273"/>
  <c r="M383"/>
  <c r="N328"/>
  <c r="M245"/>
  <c r="M216"/>
  <c r="M173"/>
  <c r="N342"/>
  <c r="N300"/>
  <c r="I397" a="1"/>
  <c r="I397" s="1"/>
  <c r="G456" a="1"/>
  <c r="G456" s="1"/>
  <c r="G327" a="1"/>
  <c r="G327" s="1"/>
  <c r="E245" a="1"/>
  <c r="E245" s="1"/>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D418"/>
  <c r="N414" s="1"/>
  <c r="D404"/>
  <c r="M399" s="1"/>
  <c r="Q398"/>
  <c r="D390"/>
  <c r="N385" s="1"/>
  <c r="D376"/>
  <c r="Q370"/>
  <c r="D362"/>
  <c r="N357" s="1"/>
  <c r="D348"/>
  <c r="M342" s="1"/>
  <c r="D334"/>
  <c r="N330" s="1"/>
  <c r="Q328"/>
  <c r="D319"/>
  <c r="C323"/>
  <c r="D150"/>
  <c r="D94"/>
  <c r="D293"/>
  <c r="D279"/>
  <c r="D265"/>
  <c r="D251"/>
  <c r="D237"/>
  <c r="D223"/>
  <c r="D95"/>
  <c r="D84"/>
  <c r="D28"/>
  <c r="C39"/>
  <c r="Q6"/>
  <c r="C295"/>
  <c r="D264"/>
  <c r="D236"/>
  <c r="Q62"/>
  <c r="D56"/>
  <c r="C281"/>
  <c r="C249"/>
  <c r="C210"/>
  <c r="Q201"/>
  <c r="C181"/>
  <c r="Q147"/>
  <c r="C112"/>
  <c r="C70"/>
  <c r="Q21"/>
  <c r="C194"/>
  <c r="C82"/>
  <c r="C66"/>
  <c r="E64" s="1" a="1"/>
  <c r="E64" s="1"/>
  <c r="C221"/>
  <c r="C85"/>
  <c r="Q5"/>
  <c r="Q175"/>
  <c r="Q91"/>
  <c r="C264"/>
  <c r="D197"/>
  <c r="D85"/>
  <c r="M454" i="2"/>
  <c r="M414"/>
  <c r="M230"/>
  <c r="N383"/>
  <c r="M327"/>
  <c r="N442"/>
  <c r="N244"/>
  <c r="N217"/>
  <c r="M175"/>
  <c r="N313"/>
  <c r="N341"/>
  <c r="M301"/>
  <c r="N287"/>
  <c r="M203"/>
  <c r="E316" i="40" a="1"/>
  <c r="E316" s="1"/>
  <c r="I260" a="1"/>
  <c r="I260" s="1"/>
  <c r="E314" a="1"/>
  <c r="E314" s="1"/>
  <c r="I313" a="1"/>
  <c r="I313" s="1"/>
  <c r="K426" a="1"/>
  <c r="K426" s="1"/>
  <c r="N439"/>
  <c r="I369" a="1"/>
  <c r="I369" s="1"/>
  <c r="G246" a="1"/>
  <c r="G246" s="1"/>
  <c r="N456"/>
  <c r="M356"/>
  <c r="N426"/>
  <c r="I257" a="1"/>
  <c r="I257" s="1"/>
  <c r="E370" a="1"/>
  <c r="E370" s="1"/>
  <c r="E426" a="1"/>
  <c r="E426" s="1"/>
  <c r="N454"/>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341" a="1"/>
  <c r="G341" s="1"/>
  <c r="D322"/>
  <c r="K299" a="1"/>
  <c r="K299" s="1"/>
  <c r="K245" a="1"/>
  <c r="K245" s="1"/>
  <c r="D178"/>
  <c r="D122"/>
  <c r="D52"/>
  <c r="C291"/>
  <c r="D12"/>
  <c r="D250"/>
  <c r="Q34"/>
  <c r="D306"/>
  <c r="D206"/>
  <c r="K203" s="1" a="1"/>
  <c r="K203" s="1"/>
  <c r="Q187"/>
  <c r="C168"/>
  <c r="C126"/>
  <c r="C54"/>
  <c r="D305"/>
  <c r="C140"/>
  <c r="C27"/>
  <c r="C164"/>
  <c r="E161" s="1" a="1"/>
  <c r="E161" s="1"/>
  <c r="C152"/>
  <c r="C28"/>
  <c r="Q273"/>
  <c r="Q77"/>
  <c r="D141"/>
  <c r="M453" i="2"/>
  <c r="N453"/>
  <c r="N456"/>
  <c r="N455"/>
  <c r="M215"/>
  <c r="M218"/>
  <c r="M217"/>
  <c r="N216"/>
  <c r="M440"/>
  <c r="M442"/>
  <c r="N440"/>
  <c r="N439"/>
  <c r="M329"/>
  <c r="N330"/>
  <c r="M330"/>
  <c r="N327"/>
  <c r="N371"/>
  <c r="E370" a="1"/>
  <c r="E370" s="1"/>
  <c r="N369"/>
  <c r="I286" a="1"/>
  <c r="I286" s="1"/>
  <c r="N285"/>
  <c r="M287"/>
  <c r="I285" a="1"/>
  <c r="I285" s="1"/>
  <c r="N288"/>
  <c r="N245"/>
  <c r="M243"/>
  <c r="M244"/>
  <c r="M246"/>
  <c r="N301" i="40"/>
  <c r="G302" i="2" a="1"/>
  <c r="G302" s="1"/>
  <c r="N301"/>
  <c r="N302"/>
  <c r="K301" a="1"/>
  <c r="K301" s="1"/>
  <c r="N299"/>
  <c r="M302"/>
  <c r="K300" a="1"/>
  <c r="K300" s="1"/>
  <c r="I299" a="1"/>
  <c r="I299" s="1"/>
  <c r="E232" a="1"/>
  <c r="E232" s="1"/>
  <c r="G229" a="1"/>
  <c r="G229" s="1"/>
  <c r="K231" a="1"/>
  <c r="K231" s="1"/>
  <c r="M397"/>
  <c r="N399"/>
  <c r="M257"/>
  <c r="N356"/>
  <c r="M358"/>
  <c r="M357"/>
  <c r="M356"/>
  <c r="N201"/>
  <c r="N202"/>
  <c r="E204" a="1"/>
  <c r="E204" s="1"/>
  <c r="I201" a="1"/>
  <c r="I201" s="1"/>
  <c r="M202"/>
  <c r="M204"/>
  <c r="G201" a="1"/>
  <c r="G201" s="1"/>
  <c r="E358" a="1"/>
  <c r="E358" s="1"/>
  <c r="K355" a="1"/>
  <c r="K355" s="1"/>
  <c r="N232"/>
  <c r="M231"/>
  <c r="M412"/>
  <c r="N414"/>
  <c r="M411"/>
  <c r="N412"/>
  <c r="M189"/>
  <c r="N187"/>
  <c r="N190"/>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N203" i="2"/>
  <c r="G329" a="1"/>
  <c r="G329" s="1"/>
  <c r="M344"/>
  <c r="M342"/>
  <c r="M341"/>
  <c r="N343"/>
  <c r="K343" a="1"/>
  <c r="K343" s="1"/>
  <c r="N314"/>
  <c r="N316"/>
  <c r="E315" a="1"/>
  <c r="E315" s="1"/>
  <c r="M316"/>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D83"/>
  <c r="D69"/>
  <c r="D27"/>
  <c r="D39"/>
  <c r="C25"/>
  <c r="D96"/>
  <c r="D68"/>
  <c r="Q50"/>
  <c r="Q36"/>
  <c r="C136"/>
  <c r="C122"/>
  <c r="C96"/>
  <c r="C55"/>
  <c r="Q33"/>
  <c r="C153"/>
  <c r="C84"/>
  <c r="C53"/>
  <c r="C110"/>
  <c r="D43"/>
  <c r="C10"/>
  <c r="C154"/>
  <c r="C38"/>
  <c r="E36" s="1" a="1"/>
  <c r="E36" s="1"/>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K315" a="1"/>
  <c r="K315" s="1"/>
  <c r="D80"/>
  <c r="D24"/>
  <c r="C29"/>
  <c r="D14"/>
  <c r="Q8"/>
  <c r="C178"/>
  <c r="C125"/>
  <c r="Q105"/>
  <c r="C94"/>
  <c r="Q63"/>
  <c r="Q7"/>
  <c r="D15"/>
  <c r="C166"/>
  <c r="C68"/>
  <c r="C41"/>
  <c r="C150"/>
  <c r="C26"/>
  <c r="C49" i="31"/>
  <c r="G49" s="1"/>
  <c r="C33"/>
  <c r="G33" s="1"/>
  <c r="C21"/>
  <c r="G21" s="1"/>
  <c r="C9"/>
  <c r="G9" s="1"/>
  <c r="C55"/>
  <c r="G55" s="1"/>
  <c r="C39"/>
  <c r="G39" s="1"/>
  <c r="C27"/>
  <c r="G27" s="1"/>
  <c r="C15"/>
  <c r="G15" s="1"/>
  <c r="N78" i="2"/>
  <c r="M76"/>
  <c r="M288"/>
  <c r="N370"/>
  <c r="M371"/>
  <c r="M258"/>
  <c r="C65" i="31"/>
  <c r="G65" s="1"/>
  <c r="C53"/>
  <c r="G53" s="1"/>
  <c r="C41"/>
  <c r="G41" s="1"/>
  <c r="C17"/>
  <c r="G17" s="1"/>
  <c r="C63"/>
  <c r="G63" s="1"/>
  <c r="C47"/>
  <c r="G47" s="1"/>
  <c r="C35"/>
  <c r="G35" s="1"/>
  <c r="C7"/>
  <c r="G7" s="1"/>
  <c r="N372" i="2"/>
  <c r="M369"/>
  <c r="N260"/>
  <c r="N257"/>
  <c r="N272" i="40"/>
  <c r="M260" i="2"/>
  <c r="M343"/>
  <c r="M285"/>
  <c r="C13" i="19"/>
  <c r="M204" i="40"/>
  <c r="M203"/>
  <c r="N258" i="2"/>
  <c r="M259"/>
  <c r="N259"/>
  <c r="N230" i="40"/>
  <c r="M231"/>
  <c r="M243"/>
  <c r="M259"/>
  <c r="C26" i="31"/>
  <c r="G26" s="1"/>
  <c r="C50"/>
  <c r="G50" s="1"/>
  <c r="C34"/>
  <c r="G34" s="1"/>
  <c r="C18"/>
  <c r="G18" s="1"/>
  <c r="C3"/>
  <c r="G3" s="1"/>
  <c r="C64"/>
  <c r="G64" s="1"/>
  <c r="C48"/>
  <c r="G48" s="1"/>
  <c r="C32"/>
  <c r="G32" s="1"/>
  <c r="C16"/>
  <c r="G16" s="1"/>
  <c r="K60" i="38"/>
  <c r="K54"/>
  <c r="K47"/>
  <c r="K73"/>
  <c r="K57"/>
  <c r="K72"/>
  <c r="K67"/>
  <c r="K64"/>
  <c r="M456" i="2" l="1"/>
  <c r="M286"/>
  <c r="N357"/>
  <c r="N218"/>
  <c r="M414" i="40"/>
  <c r="N412"/>
  <c r="M257"/>
  <c r="M187"/>
  <c r="M218"/>
  <c r="M274"/>
  <c r="N371"/>
  <c r="M24" i="38"/>
  <c r="K104" i="40" a="1"/>
  <c r="K104" s="1"/>
  <c r="E203" a="1"/>
  <c r="E203" s="1"/>
  <c r="K105" a="1"/>
  <c r="K105" s="1"/>
  <c r="K48" a="1"/>
  <c r="K48" s="1"/>
  <c r="K47" a="1"/>
  <c r="K47" s="1"/>
  <c r="E50" a="1"/>
  <c r="E50" s="1"/>
  <c r="E49" a="1"/>
  <c r="E49" s="1"/>
  <c r="I47" a="1"/>
  <c r="I47" s="1"/>
  <c r="E62" a="1"/>
  <c r="E62" s="1"/>
  <c r="C22" i="31"/>
  <c r="G22" s="1"/>
  <c r="C40"/>
  <c r="G40" s="1"/>
  <c r="J49" i="38"/>
  <c r="K49" s="1"/>
  <c r="J58"/>
  <c r="K58" s="1"/>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M301"/>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I103" a="1"/>
  <c r="I103" s="1"/>
  <c r="M355"/>
  <c r="I104" a="1"/>
  <c r="I104" s="1"/>
  <c r="N260"/>
  <c r="N244"/>
  <c r="M230"/>
  <c r="M34"/>
  <c r="N34"/>
  <c r="N22"/>
  <c r="M8"/>
  <c r="N273"/>
  <c r="N217"/>
  <c r="M61"/>
  <c r="E106" a="1"/>
  <c r="E106" s="1"/>
  <c r="G103" a="1"/>
  <c r="G103" s="1"/>
  <c r="M49"/>
  <c r="N358"/>
  <c r="G106" a="1"/>
  <c r="G106" s="1"/>
  <c r="K103" a="1"/>
  <c r="K103" s="1"/>
  <c r="N313"/>
  <c r="D33" i="43"/>
  <c r="E33" s="1"/>
  <c r="M397" i="40"/>
  <c r="M286"/>
  <c r="N287"/>
  <c r="M288"/>
  <c r="M287"/>
  <c r="N288"/>
  <c r="I62"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48"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I8" a="1"/>
  <c r="I8" s="1"/>
  <c r="G5" a="1"/>
  <c r="G5" s="1"/>
  <c r="K6" a="1"/>
  <c r="K6" s="1"/>
  <c r="I5" a="1"/>
  <c r="I5" s="1"/>
  <c r="G8" a="1"/>
  <c r="G8" s="1"/>
  <c r="K5" a="1"/>
  <c r="K5" s="1"/>
  <c r="G7" a="1"/>
  <c r="G7" s="1"/>
  <c r="K7" a="1"/>
  <c r="K7" s="1"/>
  <c r="E8" a="1"/>
  <c r="E8" s="1"/>
  <c r="I6" a="1"/>
  <c r="I6" s="1"/>
  <c r="E7" a="1"/>
  <c r="E7" s="1"/>
  <c r="E6" a="1"/>
  <c r="E6" s="1"/>
  <c r="E78"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M77"/>
  <c r="N78"/>
  <c r="N76"/>
  <c r="N77"/>
  <c r="M75"/>
  <c r="N49"/>
  <c r="N50"/>
  <c r="M50"/>
  <c r="M47"/>
  <c r="N48"/>
  <c r="K33"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31"/>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I75" a="1"/>
  <c r="I75" s="1"/>
  <c r="M78"/>
  <c r="M103"/>
  <c r="N47"/>
  <c r="E118"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D44" i="43"/>
  <c r="E44" s="1"/>
  <c r="M30" i="38"/>
  <c r="I34" i="40" a="1"/>
  <c r="I34" s="1"/>
  <c r="E20" a="1"/>
  <c r="E20" s="1"/>
  <c r="E34" a="1"/>
  <c r="E34" s="1"/>
  <c r="C58" i="31"/>
  <c r="G58" s="1"/>
  <c r="C8"/>
  <c r="G8" s="1"/>
  <c r="C60"/>
  <c r="G60" s="1"/>
  <c r="B46" i="43"/>
  <c r="C46" s="1"/>
  <c r="J11" i="31"/>
  <c r="J68"/>
  <c r="B35" i="43"/>
  <c r="C35" s="1"/>
  <c r="M13" i="38"/>
  <c r="J104" i="31" l="1"/>
  <c r="D41" i="43"/>
  <c r="E41" s="1"/>
  <c r="J80" i="31"/>
  <c r="D36" i="43"/>
  <c r="E36" s="1"/>
  <c r="M36" i="38"/>
  <c r="D42" i="43"/>
  <c r="E42" s="1"/>
  <c r="J120" i="31"/>
  <c r="M40" i="38"/>
  <c r="D46" i="43"/>
  <c r="E46" s="1"/>
  <c r="J100" i="31"/>
  <c r="J128"/>
  <c r="D48" i="43"/>
  <c r="E48" s="1"/>
  <c r="J108" i="31"/>
  <c r="M32" i="38"/>
  <c r="D38" i="43"/>
  <c r="E38" s="1"/>
  <c r="J88" i="31"/>
  <c r="M37" i="38"/>
  <c r="D43" i="43"/>
  <c r="E43" s="1"/>
  <c r="D39"/>
  <c r="E39" s="1"/>
  <c r="M33" i="38"/>
  <c r="J116" i="31"/>
  <c r="J124"/>
  <c r="D45" i="43"/>
  <c r="E45" s="1"/>
  <c r="M39" i="38"/>
  <c r="J72" i="31"/>
  <c r="M29" i="38"/>
  <c r="D35" i="43"/>
  <c r="E35" s="1"/>
  <c r="J96" i="31"/>
  <c r="D37" i="43"/>
  <c r="E37" s="1"/>
  <c r="J76" i="31"/>
  <c r="D40" i="43"/>
  <c r="E40" s="1"/>
  <c r="J92" i="31"/>
  <c r="J84"/>
  <c r="M41" i="38"/>
  <c r="D47" i="43"/>
  <c r="E47" s="1"/>
  <c r="M28" i="38"/>
  <c r="D34" i="43"/>
  <c r="E34" s="1"/>
  <c r="J55" i="31"/>
  <c r="J43"/>
  <c r="C43" i="19"/>
  <c r="M21" i="38"/>
  <c r="B43" i="43"/>
  <c r="C43" s="1"/>
  <c r="B33"/>
  <c r="C33" s="1"/>
  <c r="J3" i="31"/>
  <c r="J51"/>
  <c r="B45" i="43"/>
  <c r="C45" s="1"/>
  <c r="M23" i="38"/>
  <c r="B36" i="43"/>
  <c r="C36" s="1"/>
  <c r="M14" i="38"/>
  <c r="J15" i="31"/>
  <c r="B44" i="43"/>
  <c r="C44" s="1"/>
  <c r="J47" i="31"/>
  <c r="B41" i="43"/>
  <c r="C41" s="1"/>
  <c r="J35" i="31"/>
  <c r="J63"/>
  <c r="B48" i="43"/>
  <c r="C48" s="1"/>
  <c r="B39"/>
  <c r="C39" s="1"/>
  <c r="M17" i="38"/>
  <c r="J27" i="31"/>
  <c r="B40" i="43"/>
  <c r="C40" s="1"/>
  <c r="J31" i="31"/>
  <c r="B37" i="43"/>
  <c r="C37" s="1"/>
  <c r="J19" i="31"/>
  <c r="J39" i="38" l="1"/>
  <c r="Q110" i="31"/>
  <c r="J40" i="38"/>
  <c r="C31" i="19"/>
  <c r="J35" i="38"/>
  <c r="C53" i="19"/>
  <c r="C51"/>
  <c r="C47"/>
  <c r="B38" i="43" l="1"/>
  <c r="C38" s="1"/>
  <c r="M16" i="38"/>
  <c r="J23" i="31"/>
  <c r="J39"/>
  <c r="M20" i="38"/>
  <c r="B42" i="43"/>
  <c r="C42" s="1"/>
  <c r="Q70" i="31"/>
  <c r="D23" i="43"/>
  <c r="E23" s="1"/>
  <c r="Q102" i="31"/>
  <c r="D27" i="43"/>
  <c r="E27" s="1"/>
  <c r="D28"/>
  <c r="E28" s="1"/>
  <c r="Q118" i="31"/>
  <c r="J36" i="38"/>
  <c r="D24" i="43"/>
  <c r="E24" s="1"/>
  <c r="D29"/>
  <c r="E29" s="1"/>
  <c r="J41" i="38"/>
  <c r="Q78" i="31"/>
  <c r="Q126"/>
  <c r="J37" i="38"/>
  <c r="D25" i="43"/>
  <c r="E25" s="1"/>
  <c r="J38" i="38"/>
  <c r="D30" i="43"/>
  <c r="E30" s="1"/>
  <c r="J42" i="38"/>
  <c r="Q86" i="31"/>
  <c r="D26" i="43"/>
  <c r="E26" s="1"/>
  <c r="Q94" i="31"/>
  <c r="J7"/>
  <c r="M25" i="38"/>
  <c r="B47" i="43"/>
  <c r="C47" s="1"/>
  <c r="M12" i="38"/>
  <c r="B34" i="43"/>
  <c r="C34" s="1"/>
  <c r="J59" i="31"/>
  <c r="Q53"/>
  <c r="J33" i="38"/>
  <c r="B29" i="43"/>
  <c r="C29" s="1"/>
  <c r="J28" i="38"/>
  <c r="B24" i="43"/>
  <c r="C24" s="1"/>
  <c r="Q13" i="31"/>
  <c r="B28" i="43"/>
  <c r="C28" s="1"/>
  <c r="J32" i="38"/>
  <c r="Q45" i="31"/>
  <c r="B26" i="43"/>
  <c r="C26" s="1"/>
  <c r="J30" i="38"/>
  <c r="Q29" i="31"/>
  <c r="C45" i="19" l="1"/>
  <c r="C49"/>
  <c r="X74" i="31"/>
  <c r="X106"/>
  <c r="J23" i="38"/>
  <c r="C41" i="19"/>
  <c r="C55"/>
  <c r="Q21" i="31" l="1"/>
  <c r="B25" i="43"/>
  <c r="C25" s="1"/>
  <c r="J29" i="38"/>
  <c r="J31"/>
  <c r="B27" i="43"/>
  <c r="C27" s="1"/>
  <c r="Q37" i="31"/>
  <c r="D19" i="43"/>
  <c r="E19" s="1"/>
  <c r="J25" i="38"/>
  <c r="D17" i="43"/>
  <c r="E17" s="1"/>
  <c r="X90" i="31"/>
  <c r="D18" i="43"/>
  <c r="E18" s="1"/>
  <c r="J24" i="38"/>
  <c r="X122" i="31"/>
  <c r="J26" i="38"/>
  <c r="D20" i="43"/>
  <c r="E20" s="1"/>
  <c r="B30"/>
  <c r="C30" s="1"/>
  <c r="J34" i="38"/>
  <c r="Q5" i="31"/>
  <c r="Q61"/>
  <c r="B23" i="43"/>
  <c r="C23" s="1"/>
  <c r="J27" i="38"/>
  <c r="AE83" i="31" l="1"/>
  <c r="J20" i="38" l="1"/>
  <c r="B18" i="43"/>
  <c r="C18" s="1"/>
  <c r="X25" i="31"/>
  <c r="X41"/>
  <c r="B19" i="43"/>
  <c r="C19" s="1"/>
  <c r="J21" i="38"/>
  <c r="B11" i="43"/>
  <c r="C11" s="1"/>
  <c r="J17" i="38"/>
  <c r="AE115" i="31"/>
  <c r="B12" i="43"/>
  <c r="C12" s="1"/>
  <c r="J18" i="38"/>
  <c r="X9" i="31"/>
  <c r="X57"/>
  <c r="J22" i="38"/>
  <c r="B20" i="43"/>
  <c r="C20" s="1"/>
  <c r="B17"/>
  <c r="C17" s="1"/>
  <c r="J19" i="38"/>
  <c r="J14"/>
  <c r="AE99" i="31" l="1"/>
  <c r="B14" i="43"/>
  <c r="C14" s="1"/>
  <c r="J16" i="38"/>
  <c r="AE18" i="31"/>
  <c r="AE50"/>
  <c r="J15" i="38"/>
  <c r="B13" i="43"/>
  <c r="C13" s="1"/>
  <c r="AE34" i="31" l="1"/>
  <c r="J13" i="38"/>
  <c r="J12" l="1"/>
  <c r="J11"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<sst xmlns="http://schemas.openxmlformats.org/spreadsheetml/2006/main" count="1297" uniqueCount="176">
  <si>
    <t>br.</t>
  </si>
  <si>
    <t>igrač</t>
  </si>
  <si>
    <t>pobede</t>
  </si>
  <si>
    <t>porazi</t>
  </si>
  <si>
    <t>set 2</t>
  </si>
  <si>
    <t>set 4</t>
  </si>
  <si>
    <t>set 5</t>
  </si>
  <si>
    <t>mesto</t>
  </si>
  <si>
    <t>set 6</t>
  </si>
  <si>
    <t>set 7</t>
  </si>
  <si>
    <t>rezultat</t>
  </si>
  <si>
    <t>set1</t>
  </si>
  <si>
    <t>set 3</t>
  </si>
  <si>
    <t>plasman grupe 1</t>
  </si>
  <si>
    <t>grupa 1</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</si>
  <si>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</si>
  <si>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</si>
  <si>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</si>
  <si>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</si>
  <si>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</si>
  <si>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</si>
  <si>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</si>
  <si>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</si>
  <si>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</si>
  <si>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</si>
  <si>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</si>
  <si>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</si>
  <si>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</si>
  <si>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</si>
  <si>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</si>
  <si>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</si>
  <si>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</si>
  <si>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</si>
  <si>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</si>
  <si>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</si>
  <si>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</si>
  <si>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</si>
  <si>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</si>
  <si>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</si>
  <si>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</si>
  <si>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</si>
  <si>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</si>
  <si>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</si>
  <si>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</si>
  <si>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</si>
  <si>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</si>
  <si>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</si>
  <si>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</si>
  <si>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</si>
  <si>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</si>
  <si>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</si>
  <si>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</si>
  <si>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</si>
  <si>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</si>
  <si>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</si>
  <si>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</si>
  <si>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</si>
  <si>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</si>
  <si>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</si>
  <si>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</si>
  <si>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</si>
  <si>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</si>
  <si>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</si>
  <si>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</si>
  <si>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</si>
  <si>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</si>
  <si>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</si>
  <si>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</si>
  <si>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</si>
  <si>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</si>
  <si>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</si>
  <si>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</si>
  <si>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</si>
  <si>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grupa 31</t>
  </si>
  <si>
    <t>grupa 33</t>
  </si>
  <si>
    <t>grupa 32</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</si>
  <si>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</si>
  <si>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</si>
  <si>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</si>
  <si>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</si>
  <si>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</si>
  <si>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</si>
  <si>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</si>
  <si>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</si>
  <si>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</si>
  <si>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</si>
  <si>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</si>
  <si>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</si>
  <si>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</si>
  <si>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</si>
  <si>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</si>
  <si>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</si>
  <si>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</si>
  <si>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berger4</t>
  </si>
  <si>
    <t>finale:</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</si>
  <si>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</si>
  <si>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</si>
  <si>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</si>
  <si>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</si>
  <si>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</si>
  <si>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</si>
  <si>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</si>
  <si>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</si>
  <si>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</si>
  <si>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</si>
  <si>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</si>
  <si>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</si>
  <si>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</si>
  <si>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</si>
  <si>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</si>
  <si>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</si>
  <si>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</si>
  <si>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</si>
  <si>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</si>
  <si>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</si>
  <si>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</si>
  <si>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</si>
  <si>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</si>
  <si>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</si>
  <si>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</si>
  <si>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</si>
  <si>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</si>
  <si>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</si>
  <si>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</si>
  <si>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</si>
  <si>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</si>
  <si>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</si>
  <si>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</si>
  <si>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</si>
  <si>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</si>
  <si>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</si>
  <si>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</si>
  <si>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</si>
  <si>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</si>
  <si>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</si>
  <si>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</si>
  <si>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t>
  </si>
  <si>
    <t>1. mesto</t>
  </si>
  <si>
    <t>2. mesto</t>
  </si>
  <si>
    <t>3. mesto</t>
  </si>
  <si>
    <t>5-8. mesto</t>
  </si>
  <si>
    <t>17.-33. mesto</t>
  </si>
  <si>
    <t>33.-64. mesto</t>
  </si>
  <si>
    <t>9.-16. mesto</t>
  </si>
  <si>
    <t>2012-2013.</t>
  </si>
  <si>
    <t xml:space="preserve">  </t>
  </si>
  <si>
    <t>Niš</t>
  </si>
  <si>
    <t>vrhovni sudija, delegat RSTSN:</t>
  </si>
  <si>
    <t xml:space="preserve"> Yasaka Open</t>
  </si>
  <si>
    <t>Yasaka Open</t>
  </si>
  <si>
    <t>STK "Železničar"</t>
  </si>
  <si>
    <t>Milenković Miloš</t>
  </si>
  <si>
    <t>03.06.2017.</t>
  </si>
  <si>
    <t>Napad</t>
  </si>
  <si>
    <t>Bugarska</t>
  </si>
  <si>
    <t>Bosilegrad</t>
  </si>
  <si>
    <t>Juniori</t>
  </si>
  <si>
    <t>Filipović Petar</t>
  </si>
  <si>
    <t>Vranjski Top Spin</t>
  </si>
  <si>
    <t>Petrov Nikolaj</t>
  </si>
  <si>
    <t>Dimitrov Emil</t>
  </si>
  <si>
    <t>Radnički Pirot</t>
  </si>
  <si>
    <t>Eftimov Georgi</t>
  </si>
  <si>
    <t>Stamenković Nikola</t>
  </si>
  <si>
    <t>Medijana</t>
  </si>
  <si>
    <t>Vidotorović Boško</t>
  </si>
  <si>
    <t>Stamenkovović Dušan</t>
  </si>
  <si>
    <t>Dubočica</t>
  </si>
  <si>
    <t>Vankov Emil</t>
  </si>
  <si>
    <t>Bgarska</t>
  </si>
  <si>
    <t>Kostovski Dimitar</t>
  </si>
  <si>
    <t>Kriva Palanka</t>
  </si>
  <si>
    <t>Filipović Bogdan</t>
  </si>
  <si>
    <t>Stojanov Aleksandar</t>
  </si>
  <si>
    <t>Mitić Aleksa</t>
  </si>
  <si>
    <t>Zaharijev Aleksandar</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</si>
</sst>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92">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8"/>
      <name val="Arial"/>
      <family val="2"/>
      <charset val="238"/>
    </font>
    <font>
      <sz val="14"/>
      <name val="Arial"/>
      <family val="2"/>
      <charset val="238"/>
    </font>
    <font>
      <sz val="10"/>
      <color indexed="55"/>
      <name val="Arial"/>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1"/>
      <color indexed="62"/>
      <name val="Arial Narrow"/>
      <family val="2"/>
      <charset val="238"/>
    </font>
    <font>
      <sz val="11"/>
      <name val="Arial Narrow"/>
      <family val="2"/>
      <charset val="238"/>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10"/>
      <color rgb="FFFF0000"/>
      <name val="Arial"/>
      <family val="2"/>
      <charset val="238"/>
    </font>
    <font>
      <sz val="11"/>
      <color rgb="FF002060"/>
      <name val="Arial Narrow"/>
      <family val="2"/>
      <charset val="238"/>
    </font>
    <font>
      <sz val="10"/>
      <color indexed="18"/>
      <name val="Calibri"/>
      <family val="2"/>
      <charset val="238"/>
      <scheme val="minor"/>
    </font>
    <font>
      <sz val="11"/>
      <color rgb="FFFF0000"/>
      <name val="Arial Narrow"/>
      <family val="2"/>
      <charset val="238"/>
    </font>
    <font>
      <sz val="9"/>
      <name val="Arial Narrow"/>
      <family val="2"/>
    </font>
    <font>
      <sz val="10"/>
      <color indexed="56"/>
      <name val="Arial Narrow"/>
      <family val="2"/>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s>
  <borders count="10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hair">
        <color indexed="23"/>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
      <left/>
      <right style="hair">
        <color indexed="23"/>
      </right>
      <top style="thin">
        <color indexed="23"/>
      </top>
      <bottom style="hair">
        <color indexed="23"/>
      </bottom>
      <diagonal/>
    </border>
  </borders>
  <cellStyleXfs count="44">
    <xf numFmtId="0" fontId="0" fillId="0" borderId="0"/>
    <xf numFmtId="0" fontId="64" fillId="2" borderId="0" applyNumberFormat="0" applyBorder="0" applyAlignment="0" applyProtection="0"/>
    <xf numFmtId="0" fontId="64" fillId="3" borderId="0" applyNumberFormat="0" applyBorder="0" applyAlignment="0" applyProtection="0"/>
    <xf numFmtId="0" fontId="64" fillId="4" borderId="0" applyNumberFormat="0" applyBorder="0" applyAlignment="0" applyProtection="0"/>
    <xf numFmtId="0" fontId="64" fillId="5" borderId="0" applyNumberFormat="0" applyBorder="0" applyAlignment="0" applyProtection="0"/>
    <xf numFmtId="0" fontId="64" fillId="6" borderId="0" applyNumberFormat="0" applyBorder="0" applyAlignment="0" applyProtection="0"/>
    <xf numFmtId="0" fontId="64" fillId="7" borderId="0" applyNumberFormat="0" applyBorder="0" applyAlignment="0" applyProtection="0"/>
    <xf numFmtId="0" fontId="64" fillId="8" borderId="0" applyNumberFormat="0" applyBorder="0" applyAlignment="0" applyProtection="0"/>
    <xf numFmtId="0" fontId="64" fillId="9" borderId="0" applyNumberFormat="0" applyBorder="0" applyAlignment="0" applyProtection="0"/>
    <xf numFmtId="0" fontId="64" fillId="10" borderId="0" applyNumberFormat="0" applyBorder="0" applyAlignment="0" applyProtection="0"/>
    <xf numFmtId="0" fontId="64" fillId="5" borderId="0" applyNumberFormat="0" applyBorder="0" applyAlignment="0" applyProtection="0"/>
    <xf numFmtId="0" fontId="64" fillId="8" borderId="0" applyNumberFormat="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18" borderId="0" applyNumberFormat="0" applyBorder="0" applyAlignment="0" applyProtection="0"/>
    <xf numFmtId="0" fontId="65" fillId="13" borderId="0" applyNumberFormat="0" applyBorder="0" applyAlignment="0" applyProtection="0"/>
    <xf numFmtId="0" fontId="65" fillId="14" borderId="0" applyNumberFormat="0" applyBorder="0" applyAlignment="0" applyProtection="0"/>
    <xf numFmtId="0" fontId="65" fillId="19" borderId="0" applyNumberFormat="0" applyBorder="0" applyAlignment="0" applyProtection="0"/>
    <xf numFmtId="0" fontId="66" fillId="3" borderId="0" applyNumberFormat="0" applyBorder="0" applyAlignment="0" applyProtection="0"/>
    <xf numFmtId="0" fontId="67" fillId="20" borderId="1" applyNumberFormat="0" applyAlignment="0" applyProtection="0"/>
    <xf numFmtId="0" fontId="68" fillId="21" borderId="2" applyNumberFormat="0" applyAlignment="0" applyProtection="0"/>
    <xf numFmtId="0" fontId="69" fillId="0" borderId="0" applyNumberFormat="0" applyFill="0" applyBorder="0" applyAlignment="0" applyProtection="0"/>
    <xf numFmtId="0" fontId="70" fillId="4" borderId="0" applyNumberFormat="0" applyBorder="0" applyAlignment="0" applyProtection="0"/>
    <xf numFmtId="0" fontId="71" fillId="0" borderId="3" applyNumberFormat="0" applyFill="0" applyAlignment="0" applyProtection="0"/>
    <xf numFmtId="0" fontId="72" fillId="0" borderId="4" applyNumberFormat="0" applyFill="0" applyAlignment="0" applyProtection="0"/>
    <xf numFmtId="0" fontId="73" fillId="0" borderId="5" applyNumberFormat="0" applyFill="0" applyAlignment="0" applyProtection="0"/>
    <xf numFmtId="0" fontId="73" fillId="0" borderId="0" applyNumberFormat="0" applyFill="0" applyBorder="0" applyAlignment="0" applyProtection="0"/>
    <xf numFmtId="0" fontId="74" fillId="7" borderId="1" applyNumberFormat="0" applyAlignment="0" applyProtection="0"/>
    <xf numFmtId="0" fontId="75" fillId="0" borderId="6" applyNumberFormat="0" applyFill="0" applyAlignment="0" applyProtection="0"/>
    <xf numFmtId="0" fontId="76" fillId="22" borderId="0" applyNumberFormat="0" applyBorder="0" applyAlignment="0" applyProtection="0"/>
    <xf numFmtId="0" fontId="8" fillId="0" borderId="0"/>
    <xf numFmtId="0" fontId="8" fillId="0" borderId="0"/>
    <xf numFmtId="0" fontId="8" fillId="23" borderId="7" applyNumberFormat="0" applyFont="0" applyAlignment="0" applyProtection="0"/>
    <xf numFmtId="0" fontId="77" fillId="20" borderId="8" applyNumberFormat="0" applyAlignment="0" applyProtection="0"/>
    <xf numFmtId="0" fontId="78" fillId="0" borderId="0" applyNumberFormat="0" applyFill="0" applyBorder="0" applyAlignment="0" applyProtection="0"/>
    <xf numFmtId="0" fontId="79" fillId="0" borderId="9" applyNumberFormat="0" applyFill="0" applyAlignment="0" applyProtection="0"/>
    <xf numFmtId="0" fontId="80" fillId="0" borderId="0" applyNumberFormat="0" applyFill="0" applyBorder="0" applyAlignment="0" applyProtection="0"/>
  </cellStyleXfs>
  <cellXfs count="527">
    <xf numFmtId="0" fontId="0" fillId="0" borderId="0" xfId="0"/>
    <xf numFmtId="0" fontId="0" fillId="0" borderId="0" xfId="0" applyProtection="1">
      <protection locked="0"/>
    </xf>
    <xf numFmtId="0" fontId="24" fillId="0" borderId="0" xfId="37" applyFont="1"/>
    <xf numFmtId="0" fontId="27" fillId="0" borderId="0" xfId="37" applyFont="1" applyBorder="1" applyAlignment="1" applyProtection="1"/>
    <xf numFmtId="0" fontId="27" fillId="0" borderId="0" xfId="37" applyFont="1" applyBorder="1" applyAlignment="1" applyProtection="1">
      <alignment horizontal="left" indent="2"/>
    </xf>
    <xf numFmtId="0" fontId="27" fillId="0" borderId="0" xfId="37" applyFont="1" applyBorder="1" applyAlignment="1" applyProtection="1">
      <alignment horizontal="left" indent="1"/>
    </xf>
    <xf numFmtId="0" fontId="27" fillId="0" borderId="0" xfId="37" applyFont="1" applyBorder="1" applyAlignment="1" applyProtection="1">
      <alignment horizontal="left"/>
    </xf>
    <xf numFmtId="0" fontId="27" fillId="0" borderId="0" xfId="37" applyFont="1" applyBorder="1" applyAlignment="1" applyProtection="1">
      <alignment horizontal="left"/>
      <protection locked="0"/>
    </xf>
    <xf numFmtId="0" fontId="24" fillId="0" borderId="0" xfId="37" applyFont="1" applyAlignment="1">
      <alignment horizontal="left" indent="2"/>
    </xf>
    <xf numFmtId="0" fontId="24" fillId="0" borderId="0" xfId="37" applyFont="1" applyAlignment="1">
      <alignment horizontal="left" indent="1"/>
    </xf>
    <xf numFmtId="0" fontId="13"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1" fillId="0" borderId="0" xfId="0" applyNumberFormat="1" applyFont="1" applyFill="1" applyBorder="1" applyProtection="1"/>
    <xf numFmtId="166" fontId="11" fillId="0" borderId="0" xfId="0" applyNumberFormat="1" applyFont="1" applyFill="1" applyProtection="1"/>
    <xf numFmtId="166" fontId="13" fillId="0" borderId="10" xfId="0" applyNumberFormat="1" applyFont="1" applyFill="1" applyBorder="1" applyAlignment="1" applyProtection="1">
      <alignment vertical="top"/>
    </xf>
    <xf numFmtId="166" fontId="14" fillId="0" borderId="10" xfId="0" applyNumberFormat="1" applyFont="1" applyFill="1" applyBorder="1" applyProtection="1"/>
    <xf numFmtId="0" fontId="13" fillId="0" borderId="10" xfId="0" applyFont="1" applyBorder="1" applyAlignment="1" applyProtection="1">
      <alignment vertical="top"/>
    </xf>
    <xf numFmtId="0" fontId="15" fillId="0" borderId="10" xfId="0" applyFont="1" applyBorder="1" applyAlignment="1" applyProtection="1">
      <alignment vertical="top"/>
    </xf>
    <xf numFmtId="0" fontId="15" fillId="0" borderId="10" xfId="0" applyFont="1" applyBorder="1" applyProtection="1"/>
    <xf numFmtId="166" fontId="13" fillId="0" borderId="10" xfId="0" applyNumberFormat="1" applyFont="1" applyFill="1" applyBorder="1" applyAlignment="1" applyProtection="1">
      <alignment horizontal="right" vertical="top"/>
    </xf>
    <xf numFmtId="0" fontId="16" fillId="0" borderId="0" xfId="0" applyFont="1" applyFill="1" applyBorder="1" applyAlignment="1" applyProtection="1"/>
    <xf numFmtId="0" fontId="15" fillId="0" borderId="0" xfId="0" applyFont="1" applyFill="1" applyBorder="1" applyAlignment="1" applyProtection="1"/>
    <xf numFmtId="1" fontId="17" fillId="0" borderId="0" xfId="0" applyNumberFormat="1" applyFont="1" applyFill="1" applyBorder="1" applyAlignment="1" applyProtection="1">
      <alignment horizontal="center"/>
    </xf>
    <xf numFmtId="1" fontId="18" fillId="0" borderId="0" xfId="0" applyNumberFormat="1" applyFont="1" applyFill="1" applyBorder="1" applyAlignment="1" applyProtection="1">
      <alignment horizontal="center"/>
    </xf>
    <xf numFmtId="0" fontId="19" fillId="0" borderId="0" xfId="0" applyFont="1" applyFill="1" applyBorder="1" applyAlignment="1" applyProtection="1"/>
    <xf numFmtId="0" fontId="20" fillId="0" borderId="0" xfId="0" applyFont="1" applyFill="1" applyBorder="1" applyAlignment="1" applyProtection="1"/>
    <xf numFmtId="165" fontId="16" fillId="0" borderId="0" xfId="0" applyNumberFormat="1" applyFont="1" applyFill="1" applyBorder="1" applyAlignment="1" applyProtection="1">
      <alignment horizontal="center"/>
    </xf>
    <xf numFmtId="1" fontId="26" fillId="0" borderId="0" xfId="0" applyNumberFormat="1" applyFont="1" applyFill="1" applyBorder="1" applyAlignment="1" applyProtection="1">
      <alignment horizontal="right"/>
    </xf>
    <xf numFmtId="0" fontId="22" fillId="0" borderId="0" xfId="0" applyFont="1" applyFill="1" applyBorder="1" applyAlignment="1" applyProtection="1"/>
    <xf numFmtId="165" fontId="21" fillId="0" borderId="0" xfId="0" applyNumberFormat="1" applyFont="1" applyFill="1" applyBorder="1" applyAlignment="1" applyProtection="1">
      <alignment horizontal="center"/>
    </xf>
    <xf numFmtId="0" fontId="21" fillId="0" borderId="0" xfId="0" applyFont="1" applyFill="1" applyBorder="1" applyAlignment="1" applyProtection="1"/>
    <xf numFmtId="0" fontId="25" fillId="0" borderId="0" xfId="0" applyFont="1" applyFill="1" applyBorder="1" applyAlignment="1" applyProtection="1"/>
    <xf numFmtId="0" fontId="25" fillId="0" borderId="0" xfId="0" applyFont="1" applyFill="1" applyBorder="1" applyAlignment="1" applyProtection="1">
      <alignment horizontal="left"/>
    </xf>
    <xf numFmtId="0" fontId="22" fillId="0" borderId="10" xfId="0" applyFont="1" applyFill="1" applyBorder="1" applyAlignment="1" applyProtection="1"/>
    <xf numFmtId="1" fontId="13" fillId="0" borderId="0" xfId="0" applyNumberFormat="1" applyFont="1" applyFill="1" applyBorder="1" applyAlignment="1" applyProtection="1">
      <alignment horizontal="left" vertical="center"/>
    </xf>
    <xf numFmtId="1" fontId="18"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0" fillId="0" borderId="0" xfId="0" applyFont="1" applyFill="1" applyBorder="1" applyAlignment="1" applyProtection="1">
      <alignment vertical="center"/>
    </xf>
    <xf numFmtId="0" fontId="13" fillId="0" borderId="0" xfId="0" applyFont="1" applyFill="1" applyBorder="1" applyAlignment="1" applyProtection="1">
      <alignment horizontal="right"/>
    </xf>
    <xf numFmtId="164" fontId="23" fillId="0" borderId="0" xfId="0" applyNumberFormat="1" applyFont="1" applyFill="1" applyBorder="1" applyAlignment="1" applyProtection="1">
      <alignment horizontal="left" vertical="top"/>
    </xf>
    <xf numFmtId="0" fontId="21" fillId="0" borderId="0" xfId="0" applyFont="1" applyFill="1" applyBorder="1" applyAlignment="1" applyProtection="1">
      <alignment horizontal="left"/>
    </xf>
    <xf numFmtId="0" fontId="13" fillId="0" borderId="0" xfId="0" applyFont="1" applyFill="1" applyBorder="1" applyAlignment="1" applyProtection="1">
      <alignment horizontal="left"/>
    </xf>
    <xf numFmtId="0" fontId="19" fillId="0" borderId="0" xfId="0" applyFont="1" applyFill="1" applyBorder="1" applyAlignment="1" applyProtection="1">
      <alignment horizontal="right"/>
    </xf>
    <xf numFmtId="0" fontId="19" fillId="0" borderId="0" xfId="0" applyFont="1" applyFill="1" applyBorder="1" applyAlignment="1" applyProtection="1">
      <alignment horizontal="left"/>
    </xf>
    <xf numFmtId="164" fontId="23" fillId="0" borderId="0" xfId="0" applyNumberFormat="1" applyFont="1" applyFill="1" applyBorder="1" applyAlignment="1" applyProtection="1">
      <alignment horizontal="center" vertical="top"/>
    </xf>
    <xf numFmtId="0" fontId="21"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7" fillId="0" borderId="10" xfId="0" applyNumberFormat="1" applyFont="1" applyFill="1" applyBorder="1" applyAlignment="1" applyProtection="1">
      <alignment vertical="top"/>
    </xf>
    <xf numFmtId="0" fontId="29" fillId="0" borderId="0" xfId="0" applyFont="1" applyFill="1" applyBorder="1" applyAlignment="1" applyProtection="1"/>
    <xf numFmtId="0" fontId="29" fillId="0" borderId="0" xfId="0" applyFont="1" applyFill="1" applyBorder="1" applyAlignment="1" applyProtection="1">
      <alignment horizontal="center"/>
    </xf>
    <xf numFmtId="164" fontId="23" fillId="0" borderId="0" xfId="0" applyNumberFormat="1" applyFont="1" applyFill="1" applyBorder="1" applyAlignment="1" applyProtection="1">
      <alignment vertical="top"/>
    </xf>
    <xf numFmtId="0" fontId="13" fillId="0" borderId="0" xfId="0" applyFont="1" applyFill="1" applyBorder="1" applyAlignment="1" applyProtection="1"/>
    <xf numFmtId="0" fontId="24" fillId="0" borderId="0" xfId="0" applyFont="1" applyFill="1" applyBorder="1" applyAlignment="1" applyProtection="1">
      <alignment horizontal="center"/>
    </xf>
    <xf numFmtId="1" fontId="31" fillId="0" borderId="0" xfId="0" applyNumberFormat="1" applyFont="1" applyFill="1" applyBorder="1" applyAlignment="1" applyProtection="1">
      <alignment horizontal="right"/>
    </xf>
    <xf numFmtId="49" fontId="15" fillId="0" borderId="0" xfId="0" applyNumberFormat="1" applyFont="1" applyFill="1" applyBorder="1" applyAlignment="1" applyProtection="1"/>
    <xf numFmtId="49" fontId="15" fillId="0" borderId="0" xfId="0" applyNumberFormat="1" applyFont="1" applyFill="1" applyBorder="1" applyAlignment="1" applyProtection="1">
      <alignment horizontal="left"/>
    </xf>
    <xf numFmtId="0" fontId="13" fillId="0" borderId="0" xfId="0" applyFont="1" applyFill="1" applyBorder="1" applyAlignment="1" applyProtection="1">
      <alignment vertical="center"/>
    </xf>
    <xf numFmtId="1" fontId="32" fillId="0" borderId="0" xfId="0" applyNumberFormat="1" applyFont="1" applyFill="1" applyBorder="1" applyAlignment="1" applyProtection="1"/>
    <xf numFmtId="1" fontId="26" fillId="0" borderId="0" xfId="0" applyNumberFormat="1" applyFont="1" applyFill="1" applyBorder="1" applyAlignment="1" applyProtection="1"/>
    <xf numFmtId="0" fontId="30" fillId="0" borderId="0" xfId="0" applyFont="1" applyFill="1" applyBorder="1" applyAlignment="1" applyProtection="1">
      <alignment vertical="center"/>
    </xf>
    <xf numFmtId="166" fontId="13" fillId="0" borderId="0" xfId="0" applyNumberFormat="1" applyFont="1" applyFill="1" applyBorder="1" applyAlignment="1" applyProtection="1">
      <alignment vertical="top"/>
    </xf>
    <xf numFmtId="0" fontId="24" fillId="0" borderId="0" xfId="0" applyFont="1" applyFill="1" applyBorder="1" applyAlignment="1" applyProtection="1"/>
    <xf numFmtId="0" fontId="24" fillId="0" borderId="0" xfId="0" applyFont="1" applyFill="1" applyBorder="1" applyAlignment="1" applyProtection="1">
      <alignment horizontal="left"/>
    </xf>
    <xf numFmtId="0" fontId="16" fillId="0" borderId="0" xfId="0" applyFont="1" applyFill="1" applyBorder="1" applyAlignment="1" applyProtection="1">
      <alignment horizontal="right"/>
    </xf>
    <xf numFmtId="0" fontId="34" fillId="0" borderId="0" xfId="0" applyFont="1" applyFill="1" applyBorder="1" applyAlignment="1" applyProtection="1">
      <alignment horizontal="center"/>
    </xf>
    <xf numFmtId="0" fontId="37" fillId="0" borderId="0" xfId="0" applyFont="1" applyFill="1" applyProtection="1"/>
    <xf numFmtId="0" fontId="37" fillId="0" borderId="0" xfId="0" applyFont="1" applyFill="1" applyBorder="1" applyProtection="1"/>
    <xf numFmtId="0" fontId="0" fillId="0" borderId="0"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36" fillId="0" borderId="0" xfId="0" applyFont="1" applyProtection="1">
      <protection locked="0"/>
    </xf>
    <xf numFmtId="0" fontId="5" fillId="0" borderId="14" xfId="0" applyFont="1" applyBorder="1" applyAlignment="1" applyProtection="1">
      <alignment horizontal="left"/>
    </xf>
    <xf numFmtId="0" fontId="3" fillId="0" borderId="14" xfId="0" applyFont="1" applyBorder="1" applyAlignment="1" applyProtection="1">
      <alignment horizontal="left"/>
    </xf>
    <xf numFmtId="0" fontId="5" fillId="0" borderId="15" xfId="0" applyFont="1" applyBorder="1" applyAlignment="1" applyProtection="1">
      <alignment horizontal="left"/>
    </xf>
    <xf numFmtId="0" fontId="3" fillId="0" borderId="15" xfId="0" applyFont="1" applyBorder="1" applyAlignment="1" applyProtection="1">
      <alignment horizontal="left"/>
    </xf>
    <xf numFmtId="0" fontId="0" fillId="0" borderId="16" xfId="0" applyBorder="1" applyProtection="1">
      <protection locked="0"/>
    </xf>
    <xf numFmtId="0" fontId="0" fillId="0" borderId="17" xfId="0" applyBorder="1" applyProtection="1">
      <protection locked="0"/>
    </xf>
    <xf numFmtId="0" fontId="0" fillId="0" borderId="18" xfId="0" applyBorder="1" applyProtection="1">
      <protection locked="0"/>
    </xf>
    <xf numFmtId="166" fontId="5" fillId="0" borderId="19" xfId="0" applyNumberFormat="1" applyFont="1" applyFill="1" applyBorder="1" applyAlignment="1" applyProtection="1">
      <alignment vertical="center"/>
    </xf>
    <xf numFmtId="167" fontId="5" fillId="0" borderId="20" xfId="0" applyNumberFormat="1" applyFont="1" applyFill="1" applyBorder="1" applyAlignment="1" applyProtection="1">
      <alignment vertical="center"/>
    </xf>
    <xf numFmtId="166" fontId="5" fillId="0" borderId="21" xfId="0" applyNumberFormat="1" applyFont="1" applyFill="1" applyBorder="1" applyAlignment="1" applyProtection="1">
      <alignment vertical="center"/>
    </xf>
    <xf numFmtId="167" fontId="5" fillId="0" borderId="22" xfId="0" applyNumberFormat="1" applyFont="1" applyFill="1" applyBorder="1" applyAlignment="1" applyProtection="1">
      <alignment vertical="center"/>
    </xf>
    <xf numFmtId="166" fontId="5" fillId="0" borderId="23" xfId="0" applyNumberFormat="1" applyFont="1" applyFill="1" applyBorder="1" applyAlignment="1" applyProtection="1">
      <alignment vertical="center"/>
    </xf>
    <xf numFmtId="167" fontId="5" fillId="0" borderId="24"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19" fillId="0" borderId="0" xfId="0" applyFont="1" applyFill="1" applyBorder="1" applyAlignment="1" applyProtection="1">
      <alignment horizontal="center"/>
    </xf>
    <xf numFmtId="0" fontId="27" fillId="0" borderId="21" xfId="37" applyFont="1" applyBorder="1" applyAlignment="1" applyProtection="1"/>
    <xf numFmtId="0" fontId="27" fillId="0" borderId="22" xfId="37" applyFont="1" applyBorder="1" applyAlignment="1" applyProtection="1"/>
    <xf numFmtId="0" fontId="19" fillId="0" borderId="10" xfId="0" applyFont="1" applyFill="1" applyBorder="1" applyAlignment="1" applyProtection="1">
      <alignment shrinkToFit="1"/>
      <protection hidden="1"/>
    </xf>
    <xf numFmtId="0" fontId="51" fillId="0" borderId="0" xfId="0" applyFont="1" applyFill="1" applyBorder="1" applyAlignment="1" applyProtection="1">
      <alignment shrinkToFit="1"/>
    </xf>
    <xf numFmtId="0" fontId="46" fillId="0" borderId="0" xfId="0" applyFont="1" applyFill="1" applyBorder="1" applyAlignment="1" applyProtection="1">
      <alignment shrinkToFit="1"/>
    </xf>
    <xf numFmtId="0" fontId="51" fillId="0" borderId="25" xfId="0" applyFont="1" applyFill="1" applyBorder="1" applyAlignment="1" applyProtection="1">
      <alignment shrinkToFit="1"/>
    </xf>
    <xf numFmtId="0" fontId="46" fillId="0" borderId="26" xfId="0" applyFont="1" applyFill="1" applyBorder="1" applyAlignment="1" applyProtection="1">
      <alignment shrinkToFit="1"/>
    </xf>
    <xf numFmtId="164" fontId="52" fillId="0" borderId="0" xfId="0" applyNumberFormat="1" applyFont="1" applyFill="1" applyBorder="1" applyAlignment="1" applyProtection="1">
      <alignment shrinkToFit="1"/>
    </xf>
    <xf numFmtId="0" fontId="51" fillId="0" borderId="10" xfId="0" applyFont="1" applyFill="1" applyBorder="1" applyAlignment="1" applyProtection="1">
      <alignment shrinkToFit="1"/>
    </xf>
    <xf numFmtId="166" fontId="53" fillId="0" borderId="10" xfId="0" applyNumberFormat="1" applyFont="1" applyFill="1" applyBorder="1" applyAlignment="1" applyProtection="1">
      <alignment vertical="top" shrinkToFit="1"/>
    </xf>
    <xf numFmtId="0" fontId="47" fillId="0" borderId="0" xfId="0" applyFont="1" applyFill="1" applyBorder="1" applyAlignment="1" applyProtection="1">
      <alignment horizontal="left" shrinkToFit="1"/>
    </xf>
    <xf numFmtId="0" fontId="48"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0" xfId="0" applyFont="1" applyBorder="1" applyAlignment="1" applyProtection="1">
      <alignment horizontal="center" vertical="center" shrinkToFit="1"/>
    </xf>
    <xf numFmtId="0" fontId="4" fillId="0" borderId="27"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28" xfId="0" applyFont="1" applyFill="1" applyBorder="1" applyAlignment="1" applyProtection="1">
      <alignment horizontal="center" vertical="center" shrinkToFit="1"/>
    </xf>
    <xf numFmtId="0" fontId="3" fillId="24" borderId="29" xfId="0" applyFont="1" applyFill="1" applyBorder="1" applyAlignment="1" applyProtection="1">
      <alignment horizontal="center" vertical="center" shrinkToFit="1"/>
    </xf>
    <xf numFmtId="0" fontId="3" fillId="0" borderId="22" xfId="0" applyFont="1" applyBorder="1" applyAlignment="1" applyProtection="1">
      <alignment horizontal="center" vertical="center" shrinkToFit="1"/>
    </xf>
    <xf numFmtId="0" fontId="3" fillId="0" borderId="30" xfId="0" applyFont="1" applyBorder="1" applyAlignment="1" applyProtection="1">
      <alignment horizontal="center" vertical="center" shrinkToFit="1"/>
      <protection locked="0"/>
    </xf>
    <xf numFmtId="0" fontId="3" fillId="0" borderId="24" xfId="0" applyFont="1" applyBorder="1" applyAlignment="1" applyProtection="1">
      <alignment horizontal="center" vertical="center" shrinkToFit="1"/>
    </xf>
    <xf numFmtId="0" fontId="3" fillId="0" borderId="31" xfId="0" applyFont="1" applyBorder="1" applyAlignment="1" applyProtection="1">
      <alignment horizontal="center" vertical="center" shrinkToFit="1"/>
      <protection locked="0"/>
    </xf>
    <xf numFmtId="0" fontId="48" fillId="0" borderId="0" xfId="0" applyFont="1" applyAlignment="1" applyProtection="1">
      <alignment shrinkToFit="1"/>
    </xf>
    <xf numFmtId="0" fontId="8" fillId="0" borderId="0" xfId="0" applyFont="1" applyAlignment="1" applyProtection="1">
      <alignment shrinkToFit="1"/>
    </xf>
    <xf numFmtId="0" fontId="5" fillId="0" borderId="20" xfId="0" applyFont="1" applyBorder="1" applyAlignment="1" applyProtection="1">
      <alignment horizontal="left" vertical="center" shrinkToFit="1"/>
    </xf>
    <xf numFmtId="1" fontId="3"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protection locked="0"/>
    </xf>
    <xf numFmtId="165" fontId="5" fillId="0" borderId="27" xfId="0" applyNumberFormat="1" applyFont="1" applyBorder="1" applyAlignment="1" applyProtection="1">
      <alignment horizontal="center" vertical="center" shrinkToFit="1"/>
    </xf>
    <xf numFmtId="0" fontId="5" fillId="0" borderId="22" xfId="0" applyFont="1" applyBorder="1" applyAlignment="1" applyProtection="1">
      <alignment horizontal="left" vertical="center" shrinkToFit="1"/>
    </xf>
    <xf numFmtId="1" fontId="3"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protection locked="0"/>
    </xf>
    <xf numFmtId="165" fontId="5" fillId="0" borderId="30" xfId="0" applyNumberFormat="1" applyFont="1" applyBorder="1" applyAlignment="1" applyProtection="1">
      <alignment horizontal="center" vertical="center" shrinkToFit="1"/>
    </xf>
    <xf numFmtId="0" fontId="5" fillId="0" borderId="24" xfId="0" applyFont="1" applyBorder="1" applyAlignment="1" applyProtection="1">
      <alignment horizontal="left" vertical="center" shrinkToFit="1"/>
    </xf>
    <xf numFmtId="1" fontId="3"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xf>
    <xf numFmtId="165" fontId="5" fillId="0" borderId="24" xfId="0" applyNumberFormat="1" applyFont="1" applyBorder="1" applyAlignment="1" applyProtection="1">
      <alignment horizontal="center" vertical="center" shrinkToFit="1"/>
      <protection locked="0"/>
    </xf>
    <xf numFmtId="165" fontId="5" fillId="0" borderId="31" xfId="0" applyNumberFormat="1" applyFont="1" applyBorder="1" applyAlignment="1" applyProtection="1">
      <alignment horizontal="center" vertical="center" shrinkToFit="1"/>
    </xf>
    <xf numFmtId="0" fontId="8"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8" fillId="0" borderId="0" xfId="0" applyFont="1" applyAlignment="1" applyProtection="1"/>
    <xf numFmtId="0" fontId="8"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1" fillId="0" borderId="0" xfId="0" applyNumberFormat="1" applyFont="1" applyFill="1" applyBorder="1" applyAlignment="1" applyProtection="1">
      <alignment horizontal="left" shrinkToFit="1"/>
    </xf>
    <xf numFmtId="166" fontId="11" fillId="0" borderId="0" xfId="0" applyNumberFormat="1" applyFont="1" applyFill="1" applyAlignment="1" applyProtection="1">
      <alignment horizontal="left" shrinkToFit="1"/>
    </xf>
    <xf numFmtId="0" fontId="50" fillId="0" borderId="20" xfId="0" applyFont="1" applyBorder="1" applyAlignment="1" applyProtection="1">
      <alignment horizontal="center" vertical="center" shrinkToFit="1"/>
    </xf>
    <xf numFmtId="0" fontId="49" fillId="0" borderId="22" xfId="0" applyFont="1" applyBorder="1" applyAlignment="1" applyProtection="1">
      <alignment shrinkToFit="1"/>
    </xf>
    <xf numFmtId="0" fontId="49" fillId="0" borderId="24" xfId="0" applyFont="1" applyBorder="1" applyAlignment="1" applyProtection="1">
      <alignment shrinkToFit="1"/>
    </xf>
    <xf numFmtId="0" fontId="49" fillId="0" borderId="32" xfId="0" applyFont="1" applyBorder="1" applyAlignment="1" applyProtection="1">
      <alignment vertical="center" shrinkToFit="1"/>
    </xf>
    <xf numFmtId="0" fontId="49" fillId="0" borderId="28" xfId="0" applyFont="1" applyBorder="1" applyAlignment="1" applyProtection="1">
      <alignment vertical="center" shrinkToFit="1"/>
    </xf>
    <xf numFmtId="0" fontId="49" fillId="0" borderId="33" xfId="0" applyFont="1" applyBorder="1" applyAlignment="1" applyProtection="1">
      <alignment vertical="center" shrinkToFit="1"/>
    </xf>
    <xf numFmtId="0" fontId="48" fillId="0" borderId="34"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166" fontId="46" fillId="0" borderId="0" xfId="0" applyNumberFormat="1" applyFont="1" applyFill="1" applyBorder="1" applyAlignment="1" applyProtection="1">
      <alignment vertical="top" shrinkToFit="1"/>
    </xf>
    <xf numFmtId="0" fontId="47" fillId="0" borderId="0" xfId="0" applyFont="1" applyFill="1" applyBorder="1" applyAlignment="1" applyProtection="1">
      <alignment shrinkToFit="1"/>
    </xf>
    <xf numFmtId="0" fontId="47" fillId="0" borderId="25" xfId="0" applyFont="1" applyFill="1" applyBorder="1" applyAlignment="1" applyProtection="1">
      <alignment horizontal="left" shrinkToFit="1"/>
    </xf>
    <xf numFmtId="166" fontId="19" fillId="0" borderId="10" xfId="0" applyNumberFormat="1" applyFont="1" applyFill="1" applyBorder="1" applyAlignment="1" applyProtection="1">
      <alignment vertical="top"/>
    </xf>
    <xf numFmtId="1" fontId="38" fillId="0" borderId="10" xfId="0" applyNumberFormat="1" applyFont="1" applyFill="1" applyBorder="1" applyAlignment="1" applyProtection="1">
      <alignment horizontal="center"/>
    </xf>
    <xf numFmtId="0" fontId="46" fillId="0" borderId="10" xfId="0" applyFont="1" applyFill="1" applyBorder="1" applyAlignment="1" applyProtection="1">
      <alignment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shrinkToFit="1"/>
    </xf>
    <xf numFmtId="166" fontId="7" fillId="0" borderId="0" xfId="0" applyNumberFormat="1" applyFont="1" applyFill="1" applyBorder="1" applyAlignment="1" applyProtection="1">
      <alignment vertical="top"/>
    </xf>
    <xf numFmtId="166" fontId="7" fillId="0" borderId="0" xfId="0" applyNumberFormat="1" applyFont="1" applyFill="1" applyBorder="1" applyAlignment="1" applyProtection="1">
      <alignment horizontal="left" vertical="top" shrinkToFit="1"/>
    </xf>
    <xf numFmtId="0" fontId="53" fillId="0" borderId="0" xfId="0" applyFont="1" applyBorder="1" applyAlignment="1" applyProtection="1">
      <alignment vertical="top" shrinkToFit="1"/>
    </xf>
    <xf numFmtId="0" fontId="7" fillId="0" borderId="0" xfId="0" applyFont="1" applyBorder="1" applyAlignment="1" applyProtection="1">
      <alignment vertical="top" shrinkToFit="1"/>
    </xf>
    <xf numFmtId="0" fontId="12" fillId="0" borderId="0" xfId="0" applyFont="1" applyBorder="1" applyAlignment="1" applyProtection="1">
      <alignment vertical="top" shrinkToFit="1"/>
    </xf>
    <xf numFmtId="0" fontId="7" fillId="0" borderId="0" xfId="0" applyFont="1" applyBorder="1" applyAlignment="1" applyProtection="1">
      <alignment vertical="top" shrinkToFit="1"/>
      <protection locked="0"/>
    </xf>
    <xf numFmtId="0" fontId="7" fillId="0" borderId="0" xfId="0" applyFont="1" applyBorder="1" applyAlignment="1" applyProtection="1">
      <alignment vertical="top"/>
    </xf>
    <xf numFmtId="166" fontId="12" fillId="0" borderId="0" xfId="0" applyNumberFormat="1" applyFont="1" applyFill="1" applyBorder="1" applyAlignment="1" applyProtection="1">
      <alignment horizontal="right" vertical="top"/>
    </xf>
    <xf numFmtId="0" fontId="55" fillId="0" borderId="0" xfId="0" applyFont="1" applyAlignment="1" applyProtection="1">
      <alignment horizontal="center" shrinkToFit="1"/>
    </xf>
    <xf numFmtId="0" fontId="55" fillId="0" borderId="0" xfId="0" applyFont="1" applyAlignment="1" applyProtection="1">
      <alignment shrinkToFit="1"/>
      <protection locked="0"/>
    </xf>
    <xf numFmtId="0" fontId="55" fillId="0" borderId="0" xfId="0" applyFont="1" applyAlignment="1" applyProtection="1">
      <alignment shrinkToFit="1"/>
    </xf>
    <xf numFmtId="166" fontId="41" fillId="0" borderId="10" xfId="0" applyNumberFormat="1" applyFont="1" applyFill="1" applyBorder="1" applyAlignment="1" applyProtection="1">
      <alignment vertical="top"/>
    </xf>
    <xf numFmtId="166" fontId="42" fillId="0" borderId="10" xfId="0" applyNumberFormat="1" applyFont="1" applyFill="1" applyBorder="1" applyAlignment="1" applyProtection="1">
      <alignment vertical="top"/>
    </xf>
    <xf numFmtId="0" fontId="47" fillId="0" borderId="10" xfId="0" applyFont="1" applyBorder="1" applyAlignment="1" applyProtection="1">
      <alignment vertical="top" shrinkToFit="1"/>
    </xf>
    <xf numFmtId="0" fontId="42" fillId="0" borderId="10" xfId="0" applyFont="1" applyBorder="1" applyAlignment="1" applyProtection="1">
      <alignment vertical="top" shrinkToFit="1"/>
    </xf>
    <xf numFmtId="0" fontId="42" fillId="0" borderId="10" xfId="0" applyFont="1" applyBorder="1" applyAlignment="1" applyProtection="1">
      <alignment vertical="top" shrinkToFit="1"/>
      <protection locked="0"/>
    </xf>
    <xf numFmtId="0" fontId="42" fillId="0" borderId="10" xfId="0" applyFont="1" applyBorder="1" applyAlignment="1" applyProtection="1">
      <alignment vertical="top"/>
    </xf>
    <xf numFmtId="0" fontId="43" fillId="0" borderId="10" xfId="0" applyFont="1" applyBorder="1" applyAlignment="1" applyProtection="1"/>
    <xf numFmtId="166" fontId="42" fillId="0" borderId="10" xfId="0" applyNumberFormat="1" applyFont="1" applyFill="1" applyBorder="1" applyAlignment="1" applyProtection="1">
      <alignment horizontal="right" vertical="top"/>
    </xf>
    <xf numFmtId="166" fontId="4" fillId="0" borderId="36" xfId="0" applyNumberFormat="1" applyFont="1" applyFill="1" applyBorder="1" applyAlignment="1" applyProtection="1">
      <alignment horizontal="center" vertical="center"/>
    </xf>
    <xf numFmtId="166" fontId="4" fillId="0" borderId="37" xfId="0" applyNumberFormat="1" applyFont="1" applyFill="1" applyBorder="1" applyAlignment="1" applyProtection="1">
      <alignment horizontal="center"/>
    </xf>
    <xf numFmtId="166" fontId="4" fillId="0" borderId="38" xfId="0" applyNumberFormat="1" applyFont="1" applyFill="1" applyBorder="1" applyAlignment="1" applyProtection="1">
      <alignment horizontal="center"/>
    </xf>
    <xf numFmtId="166" fontId="4" fillId="0" borderId="19" xfId="0" applyNumberFormat="1" applyFont="1" applyFill="1" applyBorder="1" applyAlignment="1" applyProtection="1">
      <alignment horizontal="left" vertical="center" shrinkToFit="1"/>
    </xf>
    <xf numFmtId="166" fontId="54" fillId="0" borderId="21" xfId="0" applyNumberFormat="1" applyFont="1" applyFill="1" applyBorder="1" applyAlignment="1" applyProtection="1">
      <alignment horizontal="left" shrinkToFit="1"/>
    </xf>
    <xf numFmtId="166" fontId="54" fillId="0" borderId="23" xfId="0" applyNumberFormat="1" applyFont="1" applyFill="1" applyBorder="1" applyAlignment="1" applyProtection="1">
      <alignment horizontal="left" shrinkToFit="1"/>
    </xf>
    <xf numFmtId="0" fontId="13"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protection hidden="1"/>
    </xf>
    <xf numFmtId="0" fontId="19" fillId="0" borderId="0" xfId="0" applyFont="1" applyFill="1" applyBorder="1" applyAlignment="1" applyProtection="1">
      <alignment horizontal="center" vertical="center"/>
    </xf>
    <xf numFmtId="0" fontId="15" fillId="0" borderId="10" xfId="0" applyFont="1" applyBorder="1" applyAlignment="1" applyProtection="1">
      <alignment horizontal="center" vertical="top"/>
    </xf>
    <xf numFmtId="0" fontId="19" fillId="0" borderId="10" xfId="0" applyFont="1" applyFill="1" applyBorder="1" applyAlignment="1" applyProtection="1">
      <alignment horizontal="center" shrinkToFit="1"/>
    </xf>
    <xf numFmtId="0" fontId="56" fillId="0" borderId="0" xfId="0" applyFont="1" applyFill="1" applyBorder="1" applyAlignment="1" applyProtection="1">
      <alignment shrinkToFit="1"/>
    </xf>
    <xf numFmtId="1" fontId="15" fillId="0" borderId="0" xfId="37" applyNumberFormat="1" applyFont="1" applyAlignment="1"/>
    <xf numFmtId="0" fontId="15" fillId="0" borderId="0" xfId="37" applyFont="1" applyAlignment="1"/>
    <xf numFmtId="49" fontId="13" fillId="0" borderId="0" xfId="37" applyNumberFormat="1" applyFont="1" applyBorder="1" applyAlignment="1" applyProtection="1">
      <alignment horizontal="center"/>
    </xf>
    <xf numFmtId="0" fontId="13" fillId="0" borderId="0" xfId="37" applyFont="1" applyBorder="1" applyAlignment="1" applyProtection="1">
      <protection locked="0"/>
    </xf>
    <xf numFmtId="0" fontId="13" fillId="0" borderId="0" xfId="37" applyFont="1" applyBorder="1" applyAlignment="1" applyProtection="1">
      <alignment horizontal="center"/>
      <protection locked="0"/>
    </xf>
    <xf numFmtId="1" fontId="15" fillId="0" borderId="0" xfId="37" applyNumberFormat="1" applyFont="1" applyAlignment="1">
      <alignment horizontal="left"/>
    </xf>
    <xf numFmtId="49" fontId="13" fillId="0" borderId="0" xfId="37" applyNumberFormat="1" applyFont="1" applyAlignment="1" applyProtection="1">
      <alignment horizontal="center"/>
    </xf>
    <xf numFmtId="0" fontId="13" fillId="0" borderId="0" xfId="37" applyFont="1" applyAlignment="1" applyProtection="1">
      <alignment horizontal="center"/>
      <protection locked="0"/>
    </xf>
    <xf numFmtId="0" fontId="13" fillId="0" borderId="0" xfId="37" applyFont="1" applyAlignment="1" applyProtection="1">
      <protection locked="0"/>
    </xf>
    <xf numFmtId="49" fontId="45" fillId="0" borderId="39" xfId="37" applyNumberFormat="1" applyFont="1" applyBorder="1" applyAlignment="1" applyProtection="1"/>
    <xf numFmtId="49" fontId="13" fillId="0" borderId="0" xfId="37" applyNumberFormat="1" applyFont="1" applyBorder="1" applyAlignment="1" applyProtection="1">
      <alignment horizontal="center" vertical="center"/>
    </xf>
    <xf numFmtId="49" fontId="15" fillId="0" borderId="0" xfId="37" applyNumberFormat="1" applyFont="1" applyBorder="1" applyAlignment="1" applyProtection="1">
      <alignment horizontal="center"/>
    </xf>
    <xf numFmtId="49" fontId="16" fillId="0" borderId="10" xfId="37" applyNumberFormat="1" applyFont="1" applyBorder="1" applyAlignment="1" applyProtection="1">
      <alignment horizontal="left" vertical="center"/>
    </xf>
    <xf numFmtId="0" fontId="16" fillId="0" borderId="10" xfId="37" applyFont="1" applyBorder="1" applyAlignment="1" applyProtection="1">
      <alignment horizontal="center"/>
      <protection locked="0"/>
    </xf>
    <xf numFmtId="0" fontId="16" fillId="0" borderId="10" xfId="37" applyFont="1" applyBorder="1" applyAlignment="1" applyProtection="1">
      <alignment horizontal="right" vertical="center"/>
      <protection locked="0"/>
    </xf>
    <xf numFmtId="0" fontId="3" fillId="25" borderId="30" xfId="0" applyFont="1" applyFill="1" applyBorder="1" applyAlignment="1" applyProtection="1">
      <alignment horizontal="center" vertical="center" shrinkToFit="1"/>
      <protection locked="0"/>
    </xf>
    <xf numFmtId="0" fontId="3" fillId="25" borderId="31" xfId="0" applyFont="1" applyFill="1" applyBorder="1" applyAlignment="1" applyProtection="1">
      <alignment horizontal="center" vertical="center" shrinkToFit="1"/>
      <protection locked="0"/>
    </xf>
    <xf numFmtId="49" fontId="44" fillId="0" borderId="39" xfId="37" applyNumberFormat="1" applyFont="1" applyBorder="1" applyAlignment="1" applyProtection="1"/>
    <xf numFmtId="49" fontId="15" fillId="0" borderId="22" xfId="37" applyNumberFormat="1" applyFont="1" applyBorder="1" applyAlignment="1" applyProtection="1">
      <alignment horizontal="center"/>
    </xf>
    <xf numFmtId="49" fontId="13" fillId="0" borderId="40" xfId="37" applyNumberFormat="1" applyFont="1" applyBorder="1" applyAlignment="1" applyProtection="1">
      <alignment horizontal="center"/>
    </xf>
    <xf numFmtId="0" fontId="19" fillId="0" borderId="39" xfId="37" applyFont="1" applyFill="1" applyBorder="1" applyAlignment="1" applyProtection="1">
      <alignment horizontal="left"/>
      <protection locked="0"/>
    </xf>
    <xf numFmtId="0" fontId="57" fillId="0" borderId="39" xfId="37" applyFont="1" applyFill="1" applyBorder="1" applyAlignment="1" applyProtection="1">
      <alignment horizontal="center"/>
      <protection locked="0"/>
    </xf>
    <xf numFmtId="1" fontId="15" fillId="0" borderId="0" xfId="37" applyNumberFormat="1" applyFont="1" applyBorder="1" applyAlignment="1">
      <alignment horizontal="left"/>
    </xf>
    <xf numFmtId="0" fontId="19" fillId="0" borderId="22" xfId="37" applyFont="1" applyFill="1" applyBorder="1" applyAlignment="1" applyProtection="1">
      <protection locked="0"/>
    </xf>
    <xf numFmtId="0" fontId="19" fillId="0" borderId="22" xfId="37" applyFont="1" applyFill="1" applyBorder="1" applyAlignment="1" applyProtection="1">
      <alignment horizontal="center"/>
      <protection locked="0"/>
    </xf>
    <xf numFmtId="0" fontId="19" fillId="0" borderId="30" xfId="37" applyFont="1" applyFill="1" applyBorder="1" applyAlignment="1" applyProtection="1">
      <alignment horizontal="center"/>
      <protection locked="0"/>
    </xf>
    <xf numFmtId="0" fontId="15" fillId="0" borderId="22" xfId="37" applyNumberFormat="1" applyFont="1" applyBorder="1" applyAlignment="1"/>
    <xf numFmtId="0" fontId="13" fillId="0" borderId="0" xfId="37" applyNumberFormat="1" applyFont="1" applyAlignment="1" applyProtection="1">
      <alignment horizontal="center"/>
    </xf>
    <xf numFmtId="0" fontId="13" fillId="0" borderId="0" xfId="37" applyNumberFormat="1" applyFont="1" applyAlignment="1" applyProtection="1">
      <protection locked="0"/>
    </xf>
    <xf numFmtId="0" fontId="13" fillId="0" borderId="0" xfId="37" applyNumberFormat="1" applyFont="1" applyAlignment="1" applyProtection="1">
      <alignment horizontal="center"/>
      <protection locked="0"/>
    </xf>
    <xf numFmtId="0" fontId="15" fillId="0" borderId="0" xfId="37" applyNumberFormat="1" applyFont="1" applyAlignment="1"/>
    <xf numFmtId="0" fontId="15" fillId="0" borderId="22" xfId="37" applyNumberFormat="1" applyFont="1" applyBorder="1" applyAlignment="1">
      <alignment horizontal="center"/>
    </xf>
    <xf numFmtId="0" fontId="15" fillId="0" borderId="22" xfId="37" applyFont="1" applyBorder="1" applyAlignment="1">
      <alignment shrinkToFit="1"/>
    </xf>
    <xf numFmtId="0" fontId="8" fillId="0" borderId="41" xfId="37" applyFont="1" applyBorder="1"/>
    <xf numFmtId="49" fontId="8" fillId="0" borderId="42" xfId="37" applyNumberFormat="1" applyFont="1" applyBorder="1" applyAlignment="1" applyProtection="1"/>
    <xf numFmtId="0" fontId="8" fillId="0" borderId="43" xfId="37" applyFont="1" applyBorder="1" applyAlignment="1"/>
    <xf numFmtId="0" fontId="8" fillId="0" borderId="0" xfId="37" applyFont="1" applyAlignment="1"/>
    <xf numFmtId="0" fontId="8" fillId="0" borderId="41" xfId="37" applyFont="1" applyBorder="1" applyAlignment="1">
      <alignment horizontal="center" wrapText="1"/>
    </xf>
    <xf numFmtId="0" fontId="8" fillId="0" borderId="44" xfId="37" applyFont="1" applyBorder="1" applyAlignment="1"/>
    <xf numFmtId="49" fontId="45" fillId="0" borderId="0" xfId="37" applyNumberFormat="1" applyFont="1" applyBorder="1" applyAlignment="1" applyProtection="1"/>
    <xf numFmtId="0" fontId="8" fillId="0" borderId="45" xfId="37" applyFont="1" applyBorder="1"/>
    <xf numFmtId="0" fontId="14" fillId="0" borderId="46" xfId="37" applyFont="1" applyBorder="1" applyAlignment="1" applyProtection="1">
      <alignment horizontal="left"/>
    </xf>
    <xf numFmtId="0" fontId="50" fillId="0" borderId="46" xfId="37" applyFont="1" applyFill="1" applyBorder="1" applyAlignment="1" applyProtection="1">
      <alignment horizontal="left"/>
      <protection locked="0"/>
    </xf>
    <xf numFmtId="0" fontId="8" fillId="0" borderId="41" xfId="37" applyFont="1" applyBorder="1" applyAlignment="1">
      <alignment horizontal="center"/>
    </xf>
    <xf numFmtId="0" fontId="86" fillId="0" borderId="46" xfId="37" applyFont="1" applyFill="1" applyBorder="1" applyAlignment="1" applyProtection="1">
      <alignment horizontal="center"/>
      <protection locked="0"/>
    </xf>
    <xf numFmtId="0" fontId="27" fillId="0" borderId="23" xfId="37" applyFont="1" applyBorder="1" applyAlignment="1" applyProtection="1">
      <alignment horizontal="left"/>
    </xf>
    <xf numFmtId="0" fontId="27" fillId="0" borderId="24" xfId="37" applyFont="1" applyBorder="1" applyAlignment="1" applyProtection="1">
      <alignment horizontal="left"/>
    </xf>
    <xf numFmtId="0" fontId="27" fillId="0" borderId="19" xfId="37" applyFont="1" applyBorder="1" applyAlignment="1" applyProtection="1">
      <alignment horizontal="left"/>
    </xf>
    <xf numFmtId="0" fontId="27" fillId="0" borderId="20" xfId="37" applyFont="1" applyBorder="1" applyAlignment="1" applyProtection="1">
      <alignment horizontal="left"/>
    </xf>
    <xf numFmtId="0" fontId="28" fillId="0" borderId="47" xfId="37" applyFont="1" applyBorder="1" applyAlignment="1" applyProtection="1">
      <alignment horizontal="center" vertical="center"/>
    </xf>
    <xf numFmtId="0" fontId="28" fillId="0" borderId="48" xfId="37" applyFont="1" applyBorder="1" applyAlignment="1" applyProtection="1">
      <alignment horizontal="center" vertical="center"/>
    </xf>
    <xf numFmtId="0" fontId="28" fillId="0" borderId="49" xfId="37" applyFont="1" applyBorder="1" applyAlignment="1" applyProtection="1">
      <alignment horizontal="center" vertical="center"/>
    </xf>
    <xf numFmtId="0" fontId="15" fillId="0" borderId="0" xfId="37" applyFont="1" applyBorder="1" applyAlignment="1" applyProtection="1">
      <alignment horizontal="center" vertical="center"/>
      <protection locked="0"/>
    </xf>
    <xf numFmtId="0" fontId="15" fillId="0" borderId="0" xfId="37" applyFont="1" applyBorder="1" applyAlignment="1" applyProtection="1">
      <alignment horizontal="center" vertical="center" wrapText="1"/>
      <protection locked="0"/>
    </xf>
    <xf numFmtId="0" fontId="15" fillId="0" borderId="46" xfId="37" applyFont="1" applyFill="1" applyBorder="1" applyAlignment="1" applyProtection="1">
      <alignment horizontal="center"/>
      <protection locked="0"/>
    </xf>
    <xf numFmtId="0" fontId="16" fillId="0" borderId="0" xfId="37" applyFont="1" applyFill="1" applyBorder="1" applyAlignment="1" applyProtection="1">
      <alignment horizontal="left"/>
      <protection locked="0"/>
    </xf>
    <xf numFmtId="0" fontId="57" fillId="0" borderId="0" xfId="37" applyFont="1" applyAlignment="1"/>
    <xf numFmtId="0" fontId="19" fillId="0" borderId="0" xfId="37" applyFont="1" applyFill="1" applyBorder="1" applyAlignment="1" applyProtection="1">
      <alignment horizontal="left"/>
      <protection locked="0"/>
    </xf>
    <xf numFmtId="0" fontId="15" fillId="0" borderId="0" xfId="37" applyFont="1" applyFill="1" applyBorder="1" applyAlignment="1" applyProtection="1">
      <alignment horizontal="center"/>
      <protection locked="0"/>
    </xf>
    <xf numFmtId="0" fontId="19" fillId="0" borderId="22" xfId="37" applyFont="1" applyFill="1" applyBorder="1" applyAlignment="1" applyProtection="1">
      <alignment horizontal="left"/>
      <protection locked="0"/>
    </xf>
    <xf numFmtId="0" fontId="15" fillId="0" borderId="22" xfId="37" applyFont="1" applyFill="1" applyBorder="1" applyAlignment="1" applyProtection="1">
      <alignment horizontal="center"/>
      <protection locked="0"/>
    </xf>
    <xf numFmtId="0" fontId="33" fillId="0" borderId="50" xfId="37" applyFont="1" applyBorder="1" applyAlignment="1">
      <alignment vertical="top" wrapText="1"/>
    </xf>
    <xf numFmtId="0" fontId="33" fillId="0" borderId="51" xfId="37" applyFont="1" applyBorder="1" applyAlignment="1">
      <alignment vertical="top" wrapText="1"/>
    </xf>
    <xf numFmtId="0" fontId="63" fillId="0" borderId="52" xfId="37" applyFont="1" applyBorder="1" applyAlignment="1">
      <alignment horizontal="center" vertical="top" wrapText="1"/>
    </xf>
    <xf numFmtId="0" fontId="19" fillId="0" borderId="40" xfId="37" applyFont="1" applyFill="1" applyBorder="1" applyAlignment="1" applyProtection="1">
      <alignment horizontal="left"/>
      <protection locked="0"/>
    </xf>
    <xf numFmtId="0" fontId="15" fillId="0" borderId="40" xfId="37" applyFont="1" applyFill="1" applyBorder="1" applyAlignment="1" applyProtection="1">
      <alignment horizontal="center"/>
      <protection locked="0"/>
    </xf>
    <xf numFmtId="0" fontId="16" fillId="0" borderId="39" xfId="37" applyFont="1" applyFill="1" applyBorder="1" applyAlignment="1" applyProtection="1">
      <alignment horizontal="left"/>
      <protection locked="0"/>
    </xf>
    <xf numFmtId="0" fontId="15" fillId="0" borderId="0" xfId="37" applyFont="1" applyAlignment="1">
      <alignment horizontal="right"/>
    </xf>
    <xf numFmtId="0" fontId="19" fillId="0" borderId="22" xfId="37" applyNumberFormat="1" applyFont="1" applyFill="1" applyBorder="1" applyAlignment="1" applyProtection="1">
      <alignment horizontal="center"/>
      <protection locked="0"/>
    </xf>
    <xf numFmtId="0" fontId="15" fillId="0" borderId="30" xfId="37" applyNumberFormat="1" applyFont="1" applyFill="1" applyBorder="1" applyAlignment="1" applyProtection="1">
      <alignment horizontal="center"/>
      <protection locked="0"/>
    </xf>
    <xf numFmtId="168" fontId="27" fillId="0" borderId="28" xfId="37" applyNumberFormat="1" applyFont="1" applyBorder="1" applyAlignment="1" applyProtection="1">
      <alignment horizontal="left"/>
      <protection locked="0"/>
    </xf>
    <xf numFmtId="168" fontId="27" fillId="0" borderId="53" xfId="37" applyNumberFormat="1" applyFont="1" applyBorder="1" applyAlignment="1" applyProtection="1">
      <alignment horizontal="left"/>
      <protection locked="0"/>
    </xf>
    <xf numFmtId="0" fontId="43" fillId="0" borderId="22" xfId="37" applyFont="1" applyFill="1" applyBorder="1" applyAlignment="1" applyProtection="1">
      <alignment horizontal="left"/>
      <protection locked="0"/>
    </xf>
    <xf numFmtId="0" fontId="15" fillId="0" borderId="22" xfId="37" applyNumberFormat="1" applyFont="1" applyBorder="1" applyAlignment="1">
      <alignment horizontal="left"/>
    </xf>
    <xf numFmtId="0" fontId="16" fillId="0" borderId="10" xfId="37" applyNumberFormat="1" applyFont="1" applyBorder="1" applyAlignment="1" applyProtection="1">
      <alignment horizontal="left" vertical="center"/>
    </xf>
    <xf numFmtId="0" fontId="27" fillId="0" borderId="33" xfId="37" applyFont="1" applyBorder="1" applyAlignment="1" applyProtection="1">
      <alignment horizontal="left"/>
      <protection locked="0"/>
    </xf>
    <xf numFmtId="0" fontId="27" fillId="0" borderId="54" xfId="37" applyFont="1" applyBorder="1" applyAlignment="1" applyProtection="1">
      <alignment horizontal="left"/>
      <protection locked="0"/>
    </xf>
    <xf numFmtId="0" fontId="48" fillId="0" borderId="0" xfId="0" applyFont="1" applyFill="1" applyBorder="1" applyAlignment="1" applyProtection="1">
      <alignment shrinkToFit="1"/>
    </xf>
    <xf numFmtId="164" fontId="59" fillId="0" borderId="0" xfId="0" applyNumberFormat="1" applyFont="1" applyFill="1" applyBorder="1" applyAlignment="1" applyProtection="1">
      <alignment vertical="top" shrinkToFit="1"/>
    </xf>
    <xf numFmtId="1" fontId="18" fillId="0" borderId="0" xfId="0" applyNumberFormat="1" applyFont="1" applyFill="1" applyBorder="1" applyAlignment="1" applyProtection="1">
      <alignment vertical="center"/>
    </xf>
    <xf numFmtId="165" fontId="5" fillId="0" borderId="26"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0" fontId="27" fillId="0" borderId="32" xfId="37" applyFont="1" applyBorder="1" applyAlignment="1" applyProtection="1">
      <alignment horizontal="left"/>
      <protection locked="0"/>
    </xf>
    <xf numFmtId="0" fontId="27" fillId="0" borderId="55" xfId="37" applyFont="1" applyBorder="1" applyAlignment="1" applyProtection="1">
      <alignment horizontal="left"/>
      <protection locked="0"/>
    </xf>
    <xf numFmtId="168" fontId="27" fillId="0" borderId="28" xfId="37" applyNumberFormat="1" applyFont="1" applyBorder="1" applyAlignment="1" applyProtection="1">
      <alignment horizontal="left" shrinkToFit="1"/>
      <protection locked="0"/>
    </xf>
    <xf numFmtId="168" fontId="27" fillId="0" borderId="53" xfId="37" applyNumberFormat="1" applyFont="1" applyBorder="1" applyAlignment="1" applyProtection="1">
      <alignment horizontal="left" shrinkToFit="1"/>
      <protection locked="0"/>
    </xf>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81" fillId="0" borderId="0" xfId="37" applyNumberFormat="1" applyFont="1" applyFill="1" applyBorder="1" applyAlignment="1" applyProtection="1">
      <alignment horizontal="right"/>
    </xf>
    <xf numFmtId="0" fontId="15" fillId="0" borderId="0" xfId="37" applyFont="1" applyBorder="1" applyAlignment="1"/>
    <xf numFmtId="49" fontId="3" fillId="0" borderId="0" xfId="37" applyNumberFormat="1" applyFont="1" applyFill="1" applyBorder="1" applyAlignment="1" applyProtection="1">
      <alignment horizontal="left"/>
    </xf>
    <xf numFmtId="0" fontId="3" fillId="0" borderId="84" xfId="37" applyFont="1" applyFill="1" applyBorder="1" applyAlignment="1" applyProtection="1">
      <alignment horizontal="center"/>
    </xf>
    <xf numFmtId="0" fontId="5" fillId="0" borderId="84" xfId="37" applyFont="1" applyFill="1" applyBorder="1" applyAlignment="1" applyProtection="1">
      <alignment horizontal="left"/>
    </xf>
    <xf numFmtId="166" fontId="81" fillId="0" borderId="84" xfId="37" applyNumberFormat="1" applyFont="1" applyFill="1" applyBorder="1" applyAlignment="1" applyProtection="1">
      <alignment horizontal="right"/>
    </xf>
    <xf numFmtId="0" fontId="3" fillId="0" borderId="56" xfId="37" applyFont="1" applyFill="1" applyBorder="1" applyAlignment="1" applyProtection="1">
      <alignment horizontal="center"/>
    </xf>
    <xf numFmtId="0" fontId="3" fillId="0" borderId="57" xfId="37" applyFont="1" applyFill="1" applyBorder="1" applyAlignment="1" applyProtection="1">
      <alignment horizontal="center"/>
    </xf>
    <xf numFmtId="0" fontId="88" fillId="0" borderId="58" xfId="37" applyFont="1" applyFill="1" applyBorder="1" applyAlignment="1" applyProtection="1">
      <alignment horizontal="left"/>
    </xf>
    <xf numFmtId="0" fontId="88" fillId="0" borderId="59" xfId="37" applyFont="1" applyFill="1" applyBorder="1" applyAlignment="1" applyProtection="1">
      <alignment horizontal="left"/>
    </xf>
    <xf numFmtId="166" fontId="88" fillId="0" borderId="60" xfId="37" applyNumberFormat="1" applyFont="1" applyFill="1" applyBorder="1" applyAlignment="1" applyProtection="1">
      <alignment horizontal="right"/>
    </xf>
    <xf numFmtId="0" fontId="3" fillId="0" borderId="21" xfId="37" applyFont="1" applyFill="1" applyBorder="1" applyAlignment="1" applyProtection="1">
      <alignment horizontal="center"/>
    </xf>
    <xf numFmtId="0" fontId="3" fillId="0" borderId="29" xfId="37" applyFont="1" applyFill="1" applyBorder="1" applyAlignment="1" applyProtection="1">
      <alignment horizontal="center"/>
    </xf>
    <xf numFmtId="0" fontId="88" fillId="0" borderId="22" xfId="37" applyFont="1" applyFill="1" applyBorder="1" applyAlignment="1" applyProtection="1">
      <alignment horizontal="left"/>
    </xf>
    <xf numFmtId="0" fontId="88" fillId="0" borderId="28" xfId="37" applyFont="1" applyFill="1" applyBorder="1" applyAlignment="1" applyProtection="1">
      <alignment horizontal="left"/>
    </xf>
    <xf numFmtId="166" fontId="88" fillId="0" borderId="30" xfId="37" applyNumberFormat="1" applyFont="1" applyFill="1" applyBorder="1" applyAlignment="1" applyProtection="1">
      <alignment horizontal="right"/>
    </xf>
    <xf numFmtId="0" fontId="3" fillId="0" borderId="23" xfId="37" applyFont="1" applyFill="1" applyBorder="1" applyAlignment="1" applyProtection="1">
      <alignment horizontal="center"/>
    </xf>
    <xf numFmtId="0" fontId="3" fillId="0" borderId="61" xfId="37" applyFont="1" applyFill="1" applyBorder="1" applyAlignment="1" applyProtection="1">
      <alignment horizontal="center"/>
    </xf>
    <xf numFmtId="0" fontId="88" fillId="0" borderId="24" xfId="37" applyFont="1" applyFill="1" applyBorder="1" applyAlignment="1" applyProtection="1">
      <alignment horizontal="left"/>
    </xf>
    <xf numFmtId="0" fontId="88" fillId="0" borderId="33" xfId="37" applyFont="1" applyFill="1" applyBorder="1" applyAlignment="1" applyProtection="1">
      <alignment horizontal="left"/>
    </xf>
    <xf numFmtId="166" fontId="88" fillId="0" borderId="31" xfId="37" applyNumberFormat="1" applyFont="1" applyFill="1" applyBorder="1" applyAlignment="1" applyProtection="1">
      <alignment horizontal="right"/>
    </xf>
    <xf numFmtId="0" fontId="3" fillId="0" borderId="85" xfId="37" applyFont="1" applyFill="1" applyBorder="1" applyAlignment="1" applyProtection="1">
      <alignment horizontal="center"/>
    </xf>
    <xf numFmtId="0" fontId="5" fillId="0" borderId="85" xfId="37" applyFont="1" applyFill="1" applyBorder="1" applyAlignment="1" applyProtection="1">
      <alignment horizontal="left"/>
    </xf>
    <xf numFmtId="166" fontId="81" fillId="0" borderId="85"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81" fillId="0" borderId="0" xfId="37" applyNumberFormat="1" applyFont="1" applyFill="1" applyAlignment="1" applyProtection="1">
      <alignment horizontal="right"/>
    </xf>
    <xf numFmtId="0" fontId="8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82" fillId="0" borderId="0" xfId="37" applyFont="1" applyFill="1" applyBorder="1" applyAlignment="1" applyProtection="1">
      <alignment horizontal="right" vertical="center" indent="1" shrinkToFit="1"/>
    </xf>
    <xf numFmtId="0" fontId="82" fillId="0" borderId="0" xfId="37" applyFont="1" applyFill="1" applyBorder="1" applyAlignment="1" applyProtection="1">
      <alignment shrinkToFit="1"/>
    </xf>
    <xf numFmtId="0" fontId="19" fillId="0" borderId="0" xfId="37" applyFont="1" applyBorder="1" applyAlignment="1">
      <alignment shrinkToFit="1"/>
    </xf>
    <xf numFmtId="0" fontId="19" fillId="0" borderId="0" xfId="37" applyFont="1" applyBorder="1" applyAlignment="1"/>
    <xf numFmtId="0" fontId="82" fillId="0" borderId="0" xfId="37" applyFont="1" applyFill="1" applyBorder="1" applyAlignment="1" applyProtection="1">
      <alignment horizontal="right" indent="1" shrinkToFit="1"/>
    </xf>
    <xf numFmtId="0" fontId="19" fillId="0" borderId="0" xfId="37" applyFont="1" applyFill="1" applyBorder="1" applyAlignment="1">
      <alignment shrinkToFit="1"/>
    </xf>
    <xf numFmtId="0" fontId="19" fillId="0" borderId="0" xfId="37" applyFont="1" applyFill="1" applyBorder="1" applyAlignment="1"/>
    <xf numFmtId="0" fontId="82" fillId="0" borderId="62" xfId="37" applyFont="1" applyFill="1" applyBorder="1" applyAlignment="1" applyProtection="1">
      <alignment horizontal="right" indent="1" shrinkToFit="1"/>
    </xf>
    <xf numFmtId="0" fontId="82" fillId="0" borderId="62" xfId="37" applyFont="1" applyFill="1" applyBorder="1" applyAlignment="1" applyProtection="1">
      <alignment horizontal="center" shrinkToFit="1"/>
    </xf>
    <xf numFmtId="0" fontId="19" fillId="0" borderId="62" xfId="37" applyFont="1" applyBorder="1" applyAlignment="1">
      <alignment shrinkToFit="1"/>
    </xf>
    <xf numFmtId="0" fontId="82" fillId="0" borderId="0" xfId="37" applyFont="1" applyFill="1" applyBorder="1" applyAlignment="1" applyProtection="1">
      <alignment horizontal="center" shrinkToFit="1"/>
    </xf>
    <xf numFmtId="0" fontId="82" fillId="0" borderId="0" xfId="37" applyFont="1" applyFill="1" applyBorder="1" applyAlignment="1" applyProtection="1">
      <alignment horizontal="left" shrinkToFit="1"/>
    </xf>
    <xf numFmtId="0" fontId="89" fillId="0" borderId="0" xfId="37" applyFont="1" applyFill="1" applyBorder="1" applyAlignment="1" applyProtection="1">
      <alignment horizontal="right" indent="1" shrinkToFit="1"/>
    </xf>
    <xf numFmtId="0" fontId="89" fillId="0" borderId="0" xfId="37" applyFont="1" applyFill="1" applyBorder="1" applyAlignment="1" applyProtection="1">
      <alignment horizontal="center" shrinkToFit="1"/>
    </xf>
    <xf numFmtId="0" fontId="82" fillId="0" borderId="62" xfId="37" applyFont="1" applyFill="1" applyBorder="1" applyAlignment="1" applyProtection="1">
      <alignment horizontal="left" shrinkToFit="1"/>
    </xf>
    <xf numFmtId="0" fontId="82" fillId="0" borderId="62" xfId="37" applyFont="1" applyFill="1" applyBorder="1" applyAlignment="1" applyProtection="1">
      <alignment horizontal="right" shrinkToFit="1"/>
    </xf>
    <xf numFmtId="0" fontId="82" fillId="0" borderId="0" xfId="37" applyFont="1" applyFill="1" applyBorder="1" applyAlignment="1" applyProtection="1">
      <alignment horizontal="right" shrinkToFit="1"/>
    </xf>
    <xf numFmtId="0" fontId="87" fillId="0" borderId="0" xfId="37" applyFont="1" applyBorder="1" applyAlignment="1">
      <alignment shrinkToFit="1"/>
    </xf>
    <xf numFmtId="49" fontId="82" fillId="0" borderId="0" xfId="37" applyNumberFormat="1" applyFont="1" applyFill="1" applyBorder="1" applyAlignment="1" applyProtection="1">
      <alignment horizontal="left" shrinkToFit="1"/>
    </xf>
    <xf numFmtId="0" fontId="8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81" fillId="0" borderId="86" xfId="37" applyFont="1" applyFill="1" applyBorder="1" applyAlignment="1" applyProtection="1">
      <alignment horizontal="left" vertical="center" wrapText="1"/>
    </xf>
    <xf numFmtId="168" fontId="27" fillId="0" borderId="28" xfId="37" applyNumberFormat="1" applyFont="1" applyBorder="1" applyAlignment="1" applyProtection="1">
      <alignment horizontal="left" wrapText="1"/>
      <protection locked="0"/>
    </xf>
    <xf numFmtId="0" fontId="16" fillId="0" borderId="22" xfId="0" applyFont="1" applyBorder="1" applyAlignment="1" applyProtection="1">
      <alignment shrinkToFit="1"/>
    </xf>
    <xf numFmtId="0" fontId="16" fillId="0" borderId="24" xfId="0" applyFont="1" applyBorder="1" applyAlignment="1" applyProtection="1">
      <alignment shrinkToFit="1"/>
    </xf>
    <xf numFmtId="0" fontId="16" fillId="0" borderId="28" xfId="0" applyFont="1" applyBorder="1" applyAlignment="1" applyProtection="1">
      <alignment vertical="center" shrinkToFit="1"/>
    </xf>
    <xf numFmtId="0" fontId="15" fillId="0" borderId="0" xfId="0" applyFont="1" applyAlignment="1" applyProtection="1">
      <alignment shrinkToFit="1"/>
    </xf>
    <xf numFmtId="0" fontId="16" fillId="0" borderId="32" xfId="0" applyFont="1" applyBorder="1" applyAlignment="1" applyProtection="1">
      <alignment vertical="center" shrinkToFit="1"/>
    </xf>
    <xf numFmtId="166" fontId="90" fillId="0" borderId="0" xfId="0" applyNumberFormat="1" applyFont="1" applyFill="1" applyAlignment="1" applyProtection="1">
      <alignment horizontal="left" shrinkToFit="1"/>
    </xf>
    <xf numFmtId="0" fontId="91" fillId="0" borderId="0" xfId="0" applyFont="1" applyAlignment="1" applyProtection="1">
      <alignment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27" fillId="0" borderId="87" xfId="37" applyFont="1" applyBorder="1" applyAlignment="1" applyProtection="1">
      <alignment horizontal="left" vertical="top" wrapText="1"/>
    </xf>
    <xf numFmtId="0" fontId="27" fillId="0" borderId="88" xfId="37" applyFont="1" applyBorder="1" applyAlignment="1" applyProtection="1">
      <alignment horizontal="left" vertical="top" wrapText="1"/>
    </xf>
    <xf numFmtId="0" fontId="27" fillId="0" borderId="89" xfId="37" applyFont="1" applyBorder="1" applyAlignment="1" applyProtection="1">
      <alignment horizontal="left" vertical="top" wrapText="1"/>
    </xf>
    <xf numFmtId="0" fontId="27" fillId="0" borderId="90" xfId="37" applyFont="1" applyBorder="1" applyAlignment="1" applyProtection="1">
      <alignment horizontal="left" vertical="top" wrapText="1"/>
    </xf>
    <xf numFmtId="0" fontId="27" fillId="0" borderId="0" xfId="37" applyFont="1" applyBorder="1" applyAlignment="1" applyProtection="1">
      <alignment horizontal="left" vertical="top" wrapText="1"/>
    </xf>
    <xf numFmtId="0" fontId="27" fillId="0" borderId="91" xfId="37" applyFont="1" applyBorder="1" applyAlignment="1" applyProtection="1">
      <alignment horizontal="left" vertical="top" wrapText="1"/>
    </xf>
    <xf numFmtId="0" fontId="27" fillId="0" borderId="92" xfId="37" applyFont="1" applyBorder="1" applyAlignment="1" applyProtection="1">
      <alignment horizontal="left" vertical="top" wrapText="1"/>
    </xf>
    <xf numFmtId="0" fontId="27" fillId="0" borderId="93" xfId="37" applyFont="1" applyBorder="1" applyAlignment="1" applyProtection="1">
      <alignment horizontal="left" vertical="top" wrapText="1"/>
    </xf>
    <xf numFmtId="0" fontId="27" fillId="0" borderId="94" xfId="37" applyFont="1" applyBorder="1" applyAlignment="1" applyProtection="1">
      <alignment horizontal="left" vertical="top" wrapText="1"/>
    </xf>
    <xf numFmtId="0" fontId="27" fillId="0" borderId="37" xfId="37" applyFont="1" applyBorder="1" applyAlignment="1" applyProtection="1">
      <alignment horizontal="left"/>
    </xf>
    <xf numFmtId="0" fontId="27" fillId="0" borderId="29" xfId="37" applyFont="1" applyBorder="1" applyAlignment="1" applyProtection="1">
      <alignment horizontal="left"/>
    </xf>
    <xf numFmtId="0" fontId="27" fillId="0" borderId="95" xfId="37" applyFont="1" applyBorder="1" applyAlignment="1" applyProtection="1">
      <alignment horizontal="left" vertical="top" wrapText="1"/>
    </xf>
    <xf numFmtId="0" fontId="27" fillId="0" borderId="96" xfId="37" applyFont="1" applyBorder="1" applyAlignment="1" applyProtection="1">
      <alignment horizontal="left" vertical="top" wrapText="1"/>
    </xf>
    <xf numFmtId="0" fontId="27" fillId="0" borderId="97" xfId="37" applyFont="1" applyBorder="1" applyAlignment="1" applyProtection="1">
      <alignment horizontal="left" vertical="top" wrapText="1"/>
    </xf>
    <xf numFmtId="0" fontId="27" fillId="0" borderId="98" xfId="37" applyFont="1" applyBorder="1" applyAlignment="1" applyProtection="1">
      <alignment horizontal="left" vertical="top" wrapText="1"/>
    </xf>
    <xf numFmtId="0" fontId="27" fillId="0" borderId="99" xfId="37" applyFont="1" applyBorder="1" applyAlignment="1" applyProtection="1">
      <alignment horizontal="left" vertical="top" wrapText="1"/>
    </xf>
    <xf numFmtId="166" fontId="5" fillId="0" borderId="14" xfId="0" applyNumberFormat="1" applyFont="1" applyFill="1" applyBorder="1" applyAlignment="1" applyProtection="1">
      <alignment horizontal="center" vertical="center"/>
    </xf>
    <xf numFmtId="0" fontId="48" fillId="0" borderId="15" xfId="0" applyFont="1" applyBorder="1" applyAlignment="1" applyProtection="1">
      <alignment horizontal="center" shrinkToFit="1"/>
    </xf>
    <xf numFmtId="0" fontId="55" fillId="0" borderId="15" xfId="0" applyFont="1" applyBorder="1" applyAlignment="1" applyProtection="1">
      <alignment horizontal="center" shrinkToFit="1"/>
    </xf>
    <xf numFmtId="0" fontId="55" fillId="0" borderId="64" xfId="0" applyFont="1" applyBorder="1" applyAlignment="1" applyProtection="1">
      <alignment horizontal="center" shrinkToFit="1"/>
    </xf>
    <xf numFmtId="165" fontId="5" fillId="0" borderId="24" xfId="0" applyNumberFormat="1" applyFont="1" applyBorder="1" applyAlignment="1" applyProtection="1">
      <alignment horizontal="center" vertical="center" shrinkToFit="1"/>
    </xf>
    <xf numFmtId="0" fontId="4" fillId="0" borderId="20" xfId="0" applyFont="1" applyBorder="1" applyAlignment="1" applyProtection="1">
      <alignment horizontal="center" vertical="center" shrinkToFit="1"/>
    </xf>
    <xf numFmtId="0" fontId="5" fillId="0" borderId="20" xfId="0" applyFont="1" applyBorder="1" applyAlignment="1" applyProtection="1">
      <alignment horizontal="center" vertical="center" shrinkToFit="1"/>
    </xf>
    <xf numFmtId="0" fontId="3" fillId="0" borderId="28" xfId="0" applyFont="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3" xfId="0" applyFont="1" applyBorder="1" applyAlignment="1" applyProtection="1">
      <alignment horizontal="center" vertical="center" shrinkToFit="1"/>
    </xf>
    <xf numFmtId="0" fontId="3" fillId="0" borderId="61" xfId="0" applyFont="1" applyBorder="1" applyAlignment="1" applyProtection="1">
      <alignment horizontal="center" vertical="center" shrinkToFit="1"/>
    </xf>
    <xf numFmtId="0" fontId="55" fillId="0" borderId="63" xfId="0" applyFont="1" applyBorder="1" applyAlignment="1" applyProtection="1">
      <alignment horizontal="center" shrinkToFit="1"/>
      <protection locked="0"/>
    </xf>
    <xf numFmtId="0" fontId="0" fillId="0" borderId="0" xfId="0" applyBorder="1" applyAlignment="1" applyProtection="1">
      <alignment horizontal="center"/>
      <protection locked="0"/>
    </xf>
    <xf numFmtId="165" fontId="5" fillId="0" borderId="20" xfId="0" applyNumberFormat="1" applyFont="1" applyBorder="1" applyAlignment="1" applyProtection="1">
      <alignment horizontal="center" vertical="center" shrinkToFit="1"/>
    </xf>
    <xf numFmtId="165" fontId="5" fillId="0" borderId="22" xfId="0" applyNumberFormat="1" applyFont="1" applyBorder="1" applyAlignment="1" applyProtection="1">
      <alignment horizontal="center" vertical="center" shrinkToFit="1"/>
    </xf>
    <xf numFmtId="0" fontId="0" fillId="0" borderId="62" xfId="0" applyBorder="1" applyAlignment="1" applyProtection="1">
      <alignment horizontal="center"/>
      <protection locked="0"/>
    </xf>
    <xf numFmtId="0" fontId="4" fillId="0" borderId="32" xfId="0" applyFont="1" applyBorder="1" applyAlignment="1" applyProtection="1">
      <alignment horizontal="center" vertical="center" shrinkToFit="1"/>
    </xf>
    <xf numFmtId="0" fontId="4" fillId="0" borderId="100" xfId="0" applyFont="1" applyBorder="1" applyAlignment="1" applyProtection="1">
      <alignment horizontal="center" vertical="center" shrinkToFit="1"/>
    </xf>
    <xf numFmtId="0" fontId="5" fillId="0" borderId="32" xfId="0" applyFont="1" applyBorder="1" applyAlignment="1" applyProtection="1">
      <alignment horizontal="center" vertical="center" shrinkToFit="1"/>
    </xf>
    <xf numFmtId="0" fontId="5" fillId="0" borderId="100" xfId="0" applyFont="1" applyBorder="1" applyAlignment="1" applyProtection="1">
      <alignment horizontal="center" vertical="center" shrinkToFit="1"/>
    </xf>
    <xf numFmtId="165" fontId="5" fillId="0" borderId="28"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33" xfId="0" applyNumberFormat="1" applyFont="1" applyBorder="1" applyAlignment="1" applyProtection="1">
      <alignment horizontal="center" vertical="center" shrinkToFit="1"/>
    </xf>
    <xf numFmtId="165" fontId="5" fillId="0" borderId="61" xfId="0" applyNumberFormat="1" applyFont="1" applyBorder="1" applyAlignment="1" applyProtection="1">
      <alignment horizontal="center" vertical="center" shrinkToFit="1"/>
    </xf>
    <xf numFmtId="165" fontId="5" fillId="0" borderId="32" xfId="0" applyNumberFormat="1" applyFont="1" applyBorder="1" applyAlignment="1" applyProtection="1">
      <alignment horizontal="center" vertical="center" shrinkToFit="1"/>
    </xf>
    <xf numFmtId="165" fontId="5" fillId="0" borderId="100" xfId="0" applyNumberFormat="1" applyFont="1" applyBorder="1" applyAlignment="1" applyProtection="1">
      <alignment horizontal="center" vertical="center" shrinkToFit="1"/>
    </xf>
    <xf numFmtId="1" fontId="39" fillId="0" borderId="0" xfId="0" applyNumberFormat="1" applyFont="1" applyFill="1" applyBorder="1" applyAlignment="1" applyProtection="1">
      <alignment horizontal="right"/>
    </xf>
    <xf numFmtId="1" fontId="40" fillId="0" borderId="0" xfId="0" applyNumberFormat="1" applyFont="1" applyFill="1" applyBorder="1" applyAlignment="1" applyProtection="1">
      <alignment horizontal="right"/>
    </xf>
    <xf numFmtId="0" fontId="49" fillId="0" borderId="0" xfId="0" applyFont="1" applyFill="1" applyBorder="1" applyAlignment="1" applyProtection="1">
      <alignment horizontal="right" shrinkToFit="1"/>
    </xf>
    <xf numFmtId="0" fontId="49" fillId="0" borderId="14" xfId="0" applyFont="1" applyFill="1" applyBorder="1" applyAlignment="1" applyProtection="1">
      <alignment horizontal="right" shrinkToFit="1"/>
    </xf>
    <xf numFmtId="0" fontId="49" fillId="0" borderId="25" xfId="0" applyFont="1" applyFill="1" applyBorder="1" applyAlignment="1" applyProtection="1">
      <alignment horizontal="left" shrinkToFit="1"/>
    </xf>
    <xf numFmtId="0" fontId="49" fillId="0" borderId="35" xfId="0" applyFont="1" applyFill="1" applyBorder="1" applyAlignment="1" applyProtection="1">
      <alignment horizontal="left" shrinkToFit="1"/>
    </xf>
    <xf numFmtId="0" fontId="49" fillId="0" borderId="0" xfId="0" applyFont="1" applyFill="1" applyBorder="1" applyAlignment="1" applyProtection="1">
      <alignment shrinkToFit="1"/>
    </xf>
    <xf numFmtId="164" fontId="59" fillId="0" borderId="0" xfId="0" applyNumberFormat="1" applyFont="1" applyFill="1" applyBorder="1" applyAlignment="1" applyProtection="1">
      <alignment horizontal="center" vertical="top" shrinkToFit="1"/>
    </xf>
    <xf numFmtId="164" fontId="59" fillId="0" borderId="0" xfId="0" applyNumberFormat="1" applyFont="1" applyFill="1" applyBorder="1" applyAlignment="1" applyProtection="1">
      <alignment horizontal="left" vertical="top" shrinkToFit="1"/>
    </xf>
    <xf numFmtId="164" fontId="59" fillId="0" borderId="10" xfId="0" applyNumberFormat="1" applyFont="1" applyFill="1" applyBorder="1" applyAlignment="1" applyProtection="1">
      <alignment horizontal="center" vertical="top" shrinkToFit="1"/>
    </xf>
    <xf numFmtId="0" fontId="16" fillId="0" borderId="64" xfId="0" applyFont="1" applyFill="1" applyBorder="1" applyAlignment="1" applyProtection="1">
      <alignment horizontal="left" shrinkToFit="1"/>
      <protection locked="0" hidden="1"/>
    </xf>
    <xf numFmtId="0" fontId="16" fillId="0" borderId="14" xfId="0" applyFont="1" applyFill="1" applyBorder="1" applyAlignment="1" applyProtection="1">
      <alignment horizontal="left" shrinkToFit="1"/>
      <protection locked="0" hidden="1"/>
    </xf>
    <xf numFmtId="0" fontId="49" fillId="0" borderId="26" xfId="0" applyFont="1" applyFill="1" applyBorder="1" applyAlignment="1" applyProtection="1">
      <alignment horizontal="left" shrinkToFit="1"/>
    </xf>
    <xf numFmtId="0" fontId="49" fillId="0" borderId="0" xfId="0" applyFont="1" applyFill="1" applyBorder="1" applyAlignment="1" applyProtection="1">
      <alignment horizontal="left" shrinkToFit="1"/>
    </xf>
    <xf numFmtId="0" fontId="49" fillId="0" borderId="65" xfId="0" applyFont="1" applyFill="1" applyBorder="1" applyAlignment="1" applyProtection="1">
      <alignment horizontal="left" shrinkToFit="1"/>
    </xf>
    <xf numFmtId="0" fontId="49" fillId="0" borderId="14" xfId="0" applyFont="1" applyFill="1" applyBorder="1" applyAlignment="1" applyProtection="1">
      <alignment horizontal="left" shrinkToFit="1"/>
    </xf>
    <xf numFmtId="164" fontId="59" fillId="0" borderId="25" xfId="0" applyNumberFormat="1" applyFont="1" applyFill="1" applyBorder="1" applyAlignment="1" applyProtection="1">
      <alignment horizontal="center" vertical="top" shrinkToFit="1"/>
    </xf>
    <xf numFmtId="0" fontId="54" fillId="0" borderId="64" xfId="0" applyFont="1" applyFill="1" applyBorder="1" applyAlignment="1" applyProtection="1">
      <alignment horizontal="center" shrinkToFit="1"/>
      <protection locked="0" hidden="1"/>
    </xf>
    <xf numFmtId="0" fontId="54" fillId="0" borderId="14" xfId="0" applyFont="1" applyFill="1" applyBorder="1" applyAlignment="1" applyProtection="1">
      <alignment horizontal="center" shrinkToFit="1"/>
      <protection locked="0" hidden="1"/>
    </xf>
    <xf numFmtId="0" fontId="54" fillId="0" borderId="34" xfId="0" applyFont="1" applyFill="1" applyBorder="1" applyAlignment="1" applyProtection="1">
      <alignment horizontal="center" shrinkToFit="1"/>
      <protection locked="0" hidden="1"/>
    </xf>
    <xf numFmtId="0" fontId="54" fillId="0" borderId="35" xfId="0" applyFont="1" applyFill="1" applyBorder="1" applyAlignment="1" applyProtection="1">
      <alignment horizontal="center" shrinkToFit="1"/>
      <protection locked="0" hidden="1"/>
    </xf>
    <xf numFmtId="164" fontId="59" fillId="0" borderId="34" xfId="0" applyNumberFormat="1" applyFont="1" applyFill="1" applyBorder="1" applyAlignment="1" applyProtection="1">
      <alignment horizontal="left" vertical="top" shrinkToFit="1"/>
    </xf>
    <xf numFmtId="164" fontId="59" fillId="0" borderId="25" xfId="0" applyNumberFormat="1" applyFont="1" applyFill="1" applyBorder="1" applyAlignment="1" applyProtection="1">
      <alignment horizontal="left" vertical="top" shrinkToFit="1"/>
    </xf>
    <xf numFmtId="0" fontId="46" fillId="0" borderId="25" xfId="0" applyFont="1" applyFill="1" applyBorder="1" applyAlignment="1" applyProtection="1">
      <alignment horizontal="left" shrinkToFit="1"/>
    </xf>
    <xf numFmtId="0" fontId="46" fillId="0" borderId="35" xfId="0" applyFont="1" applyFill="1" applyBorder="1" applyAlignment="1" applyProtection="1">
      <alignment horizontal="left" shrinkToFit="1"/>
    </xf>
    <xf numFmtId="0" fontId="46" fillId="0" borderId="0" xfId="0" applyFont="1" applyFill="1" applyBorder="1" applyAlignment="1" applyProtection="1">
      <alignment horizontal="left" shrinkToFit="1"/>
    </xf>
    <xf numFmtId="0" fontId="46" fillId="0" borderId="14" xfId="0" applyFont="1" applyFill="1" applyBorder="1" applyAlignment="1" applyProtection="1">
      <alignment horizontal="left" shrinkToFit="1"/>
    </xf>
    <xf numFmtId="164" fontId="59" fillId="0" borderId="64" xfId="0" applyNumberFormat="1" applyFont="1" applyFill="1" applyBorder="1" applyAlignment="1" applyProtection="1">
      <alignment horizontal="center" vertical="top" shrinkToFit="1"/>
    </xf>
    <xf numFmtId="0" fontId="49" fillId="0" borderId="0" xfId="0" applyFont="1" applyBorder="1" applyAlignment="1" applyProtection="1">
      <alignment shrinkToFit="1"/>
    </xf>
    <xf numFmtId="164" fontId="59" fillId="0" borderId="34" xfId="0" applyNumberFormat="1" applyFont="1" applyFill="1" applyBorder="1" applyAlignment="1" applyProtection="1">
      <alignment horizontal="center" vertical="top" shrinkToFit="1"/>
    </xf>
    <xf numFmtId="0" fontId="49" fillId="0" borderId="25" xfId="0" applyFont="1" applyBorder="1" applyAlignment="1" applyProtection="1">
      <alignment shrinkToFit="1"/>
    </xf>
    <xf numFmtId="0" fontId="46" fillId="0" borderId="0" xfId="0" applyFont="1" applyFill="1" applyBorder="1" applyAlignment="1" applyProtection="1">
      <alignment horizontal="right" shrinkToFit="1"/>
    </xf>
    <xf numFmtId="0" fontId="46" fillId="0" borderId="14" xfId="0" applyFont="1" applyFill="1" applyBorder="1" applyAlignment="1" applyProtection="1">
      <alignment horizontal="right" shrinkToFit="1"/>
    </xf>
    <xf numFmtId="164" fontId="59" fillId="0" borderId="67" xfId="0" applyNumberFormat="1" applyFont="1" applyFill="1" applyBorder="1" applyAlignment="1" applyProtection="1">
      <alignment horizontal="left" vertical="top" shrinkToFit="1"/>
    </xf>
    <xf numFmtId="0" fontId="48" fillId="0" borderId="0" xfId="0" applyFont="1" applyFill="1" applyBorder="1" applyAlignment="1" applyProtection="1">
      <alignment horizontal="right" shrinkToFit="1"/>
    </xf>
    <xf numFmtId="0" fontId="48" fillId="0" borderId="14" xfId="0" applyFont="1" applyFill="1" applyBorder="1" applyAlignment="1" applyProtection="1">
      <alignment horizontal="right" shrinkToFit="1"/>
    </xf>
    <xf numFmtId="0" fontId="48" fillId="0" borderId="25" xfId="0" applyFont="1" applyFill="1" applyBorder="1" applyAlignment="1" applyProtection="1">
      <alignment horizontal="left" shrinkToFit="1"/>
    </xf>
    <xf numFmtId="0" fontId="48" fillId="0" borderId="35" xfId="0" applyFont="1" applyFill="1" applyBorder="1" applyAlignment="1" applyProtection="1">
      <alignment horizontal="left" shrinkToFit="1"/>
    </xf>
    <xf numFmtId="0" fontId="49" fillId="0" borderId="67" xfId="0" applyFont="1" applyFill="1" applyBorder="1" applyAlignment="1" applyProtection="1">
      <alignment horizontal="left" shrinkToFit="1"/>
    </xf>
    <xf numFmtId="0" fontId="49" fillId="0" borderId="68" xfId="0" applyFont="1" applyFill="1" applyBorder="1" applyAlignment="1" applyProtection="1">
      <alignment horizontal="left" shrinkToFit="1"/>
    </xf>
    <xf numFmtId="0" fontId="0" fillId="0" borderId="64" xfId="0" applyBorder="1" applyAlignment="1">
      <alignment horizontal="center"/>
    </xf>
    <xf numFmtId="0" fontId="0" fillId="0" borderId="34" xfId="0" applyBorder="1" applyAlignment="1">
      <alignment horizontal="center"/>
    </xf>
    <xf numFmtId="0" fontId="0" fillId="0" borderId="14" xfId="0" applyBorder="1" applyAlignment="1">
      <alignment horizontal="center"/>
    </xf>
    <xf numFmtId="0" fontId="0" fillId="0" borderId="35" xfId="0" applyBorder="1" applyAlignment="1">
      <alignment horizontal="center"/>
    </xf>
    <xf numFmtId="164" fontId="59" fillId="0" borderId="64" xfId="0" applyNumberFormat="1" applyFont="1" applyFill="1" applyBorder="1" applyAlignment="1" applyProtection="1">
      <alignment horizontal="left" vertical="top" shrinkToFit="1"/>
    </xf>
    <xf numFmtId="0" fontId="49" fillId="0" borderId="66" xfId="0" applyFont="1" applyFill="1" applyBorder="1" applyAlignment="1" applyProtection="1">
      <alignment horizontal="center" shrinkToFit="1"/>
    </xf>
    <xf numFmtId="0" fontId="49" fillId="0" borderId="64" xfId="0" applyFont="1" applyFill="1" applyBorder="1" applyAlignment="1" applyProtection="1">
      <alignment horizontal="center" shrinkToFit="1"/>
    </xf>
    <xf numFmtId="0" fontId="49" fillId="0" borderId="65" xfId="0" applyFont="1" applyFill="1" applyBorder="1" applyAlignment="1" applyProtection="1">
      <alignment horizontal="center" shrinkToFit="1"/>
    </xf>
    <xf numFmtId="0" fontId="49" fillId="0" borderId="14" xfId="0" applyFont="1" applyFill="1" applyBorder="1" applyAlignment="1" applyProtection="1">
      <alignment horizontal="center" shrinkToFit="1"/>
    </xf>
    <xf numFmtId="0" fontId="48" fillId="0" borderId="64" xfId="0" applyFont="1" applyFill="1" applyBorder="1" applyAlignment="1" applyProtection="1">
      <alignment horizontal="left" shrinkToFit="1"/>
    </xf>
    <xf numFmtId="0" fontId="48" fillId="0" borderId="14" xfId="0" applyFont="1" applyFill="1" applyBorder="1" applyAlignment="1" applyProtection="1">
      <alignment horizontal="left" shrinkToFit="1"/>
    </xf>
    <xf numFmtId="0" fontId="48" fillId="0" borderId="64" xfId="0" applyFont="1" applyFill="1" applyBorder="1" applyAlignment="1" applyProtection="1">
      <alignment horizontal="right" shrinkToFit="1"/>
    </xf>
    <xf numFmtId="0" fontId="48" fillId="0" borderId="0" xfId="0" applyFont="1" applyFill="1" applyBorder="1" applyAlignment="1" applyProtection="1">
      <alignment horizontal="left" shrinkToFit="1"/>
    </xf>
    <xf numFmtId="0" fontId="47" fillId="0" borderId="0" xfId="0" applyFont="1" applyFill="1" applyBorder="1" applyAlignment="1" applyProtection="1">
      <alignment horizontal="right" shrinkToFit="1"/>
    </xf>
    <xf numFmtId="0" fontId="47" fillId="0" borderId="14" xfId="0" applyFont="1" applyFill="1" applyBorder="1" applyAlignment="1" applyProtection="1">
      <alignment horizontal="right" shrinkToFit="1"/>
    </xf>
    <xf numFmtId="0" fontId="47" fillId="0" borderId="25" xfId="0" applyFont="1" applyFill="1" applyBorder="1" applyAlignment="1" applyProtection="1">
      <alignment horizontal="left" shrinkToFit="1"/>
    </xf>
    <xf numFmtId="0" fontId="47" fillId="0" borderId="35" xfId="0" applyFont="1" applyFill="1" applyBorder="1" applyAlignment="1" applyProtection="1">
      <alignment horizontal="left" shrinkToFit="1"/>
    </xf>
    <xf numFmtId="0" fontId="47" fillId="0" borderId="0" xfId="0" applyFont="1" applyFill="1" applyBorder="1" applyAlignment="1" applyProtection="1">
      <alignment horizontal="left" shrinkToFit="1"/>
    </xf>
    <xf numFmtId="0" fontId="47" fillId="0" borderId="14" xfId="0" applyFont="1" applyFill="1" applyBorder="1" applyAlignment="1" applyProtection="1">
      <alignment horizontal="left" shrinkToFit="1"/>
    </xf>
    <xf numFmtId="1" fontId="58" fillId="0" borderId="0" xfId="0" applyNumberFormat="1" applyFont="1" applyFill="1" applyBorder="1" applyAlignment="1" applyProtection="1">
      <alignment horizontal="right"/>
    </xf>
    <xf numFmtId="0" fontId="60" fillId="0" borderId="0" xfId="0" applyFont="1" applyFill="1" applyBorder="1" applyAlignment="1" applyProtection="1">
      <alignment horizontal="left" shrinkToFit="1"/>
      <protection locked="0" hidden="1"/>
    </xf>
    <xf numFmtId="0" fontId="61" fillId="0" borderId="0" xfId="0" applyFont="1" applyFill="1" applyBorder="1" applyAlignment="1" applyProtection="1">
      <alignment horizontal="center" shrinkToFit="1"/>
      <protection locked="0" hidden="1"/>
    </xf>
    <xf numFmtId="0" fontId="61" fillId="0" borderId="25" xfId="0" applyFont="1" applyFill="1" applyBorder="1" applyAlignment="1" applyProtection="1">
      <alignment horizontal="center" shrinkToFit="1"/>
      <protection locked="0" hidden="1"/>
    </xf>
    <xf numFmtId="0" fontId="16" fillId="0" borderId="0" xfId="0" applyFont="1" applyFill="1" applyBorder="1" applyAlignment="1" applyProtection="1">
      <alignment horizontal="left" shrinkToFit="1"/>
      <protection locked="0" hidden="1"/>
    </xf>
    <xf numFmtId="0" fontId="54" fillId="0" borderId="0" xfId="0" applyFont="1" applyFill="1" applyBorder="1" applyAlignment="1" applyProtection="1">
      <alignment horizontal="center" shrinkToFit="1"/>
      <protection locked="0" hidden="1"/>
    </xf>
    <xf numFmtId="0" fontId="54" fillId="0" borderId="25" xfId="0" applyFont="1" applyFill="1" applyBorder="1" applyAlignment="1" applyProtection="1">
      <alignment horizontal="center" shrinkToFit="1"/>
      <protection locked="0" hidden="1"/>
    </xf>
    <xf numFmtId="0" fontId="60" fillId="0" borderId="64" xfId="0" applyFont="1" applyFill="1" applyBorder="1" applyAlignment="1" applyProtection="1">
      <alignment horizontal="left" shrinkToFit="1"/>
      <protection locked="0" hidden="1"/>
    </xf>
    <xf numFmtId="0" fontId="61" fillId="0" borderId="64" xfId="0" applyFont="1" applyFill="1" applyBorder="1" applyAlignment="1" applyProtection="1">
      <alignment horizontal="center" shrinkToFit="1"/>
      <protection locked="0" hidden="1"/>
    </xf>
    <xf numFmtId="0" fontId="61" fillId="0" borderId="34" xfId="0" applyFont="1" applyFill="1" applyBorder="1" applyAlignment="1" applyProtection="1">
      <alignment horizontal="center" shrinkToFit="1"/>
      <protection locked="0" hidden="1"/>
    </xf>
    <xf numFmtId="164" fontId="59" fillId="0" borderId="26" xfId="0" applyNumberFormat="1" applyFont="1" applyFill="1" applyBorder="1" applyAlignment="1" applyProtection="1">
      <alignment horizontal="left" vertical="top" shrinkToFit="1"/>
    </xf>
    <xf numFmtId="0" fontId="58" fillId="0" borderId="0" xfId="0" applyFont="1" applyFill="1" applyBorder="1" applyAlignment="1" applyProtection="1">
      <alignment horizontal="center" shrinkToFit="1"/>
    </xf>
    <xf numFmtId="0" fontId="62" fillId="0" borderId="52" xfId="37" applyFont="1" applyBorder="1" applyAlignment="1">
      <alignment horizontal="center" vertical="top" wrapText="1"/>
    </xf>
    <xf numFmtId="0" fontId="33" fillId="0" borderId="50" xfId="37" applyFont="1" applyBorder="1" applyAlignment="1">
      <alignment horizontal="center" vertical="center" wrapText="1"/>
    </xf>
    <xf numFmtId="0" fontId="33" fillId="0" borderId="51" xfId="37" applyFont="1" applyBorder="1" applyAlignment="1">
      <alignment horizontal="center" vertical="center" wrapText="1"/>
    </xf>
    <xf numFmtId="0" fontId="81" fillId="0" borderId="86" xfId="37" applyFont="1" applyFill="1" applyBorder="1" applyAlignment="1" applyProtection="1">
      <alignment horizontal="left" vertical="center" wrapText="1"/>
    </xf>
    <xf numFmtId="166" fontId="88" fillId="0" borderId="86" xfId="37" applyNumberFormat="1" applyFont="1" applyFill="1" applyBorder="1" applyAlignment="1" applyProtection="1">
      <alignment horizontal="right" vertical="center" wrapText="1"/>
    </xf>
    <xf numFmtId="0" fontId="83" fillId="0" borderId="10" xfId="37" applyFont="1" applyFill="1" applyBorder="1" applyAlignment="1" applyProtection="1">
      <alignment horizontal="left" vertical="center" wrapText="1"/>
    </xf>
    <xf numFmtId="0" fontId="83" fillId="0" borderId="10" xfId="37" applyFont="1" applyFill="1" applyBorder="1" applyAlignment="1" applyProtection="1">
      <alignment horizontal="center" vertical="center"/>
    </xf>
    <xf numFmtId="166" fontId="83" fillId="0" borderId="10" xfId="37" applyNumberFormat="1" applyFont="1" applyFill="1" applyBorder="1" applyAlignment="1" applyProtection="1">
      <alignment horizontal="right" vertical="center" wrapText="1"/>
    </xf>
    <xf numFmtId="164" fontId="23" fillId="0" borderId="70" xfId="0" applyNumberFormat="1" applyFont="1" applyFill="1" applyBorder="1" applyAlignment="1" applyProtection="1">
      <alignment horizontal="center" vertical="top" wrapText="1"/>
    </xf>
    <xf numFmtId="0" fontId="0" fillId="0" borderId="0" xfId="0" applyProtection="1"/>
    <xf numFmtId="0" fontId="16" fillId="0" borderId="77" xfId="0" applyFont="1" applyFill="1" applyBorder="1" applyAlignment="1" applyProtection="1">
      <alignment horizontal="center"/>
    </xf>
    <xf numFmtId="0" fontId="16" fillId="0" borderId="78" xfId="0" applyFont="1" applyFill="1" applyBorder="1" applyAlignment="1" applyProtection="1">
      <alignment horizontal="center"/>
    </xf>
    <xf numFmtId="0" fontId="16" fillId="0" borderId="81" xfId="0" applyFont="1" applyFill="1" applyBorder="1" applyAlignment="1" applyProtection="1">
      <alignment horizontal="center"/>
    </xf>
    <xf numFmtId="0" fontId="16" fillId="0" borderId="82" xfId="0" applyFont="1" applyFill="1" applyBorder="1" applyAlignment="1" applyProtection="1">
      <alignment horizontal="center"/>
    </xf>
    <xf numFmtId="0" fontId="16" fillId="0" borderId="80" xfId="0" applyFont="1" applyFill="1" applyBorder="1" applyAlignment="1" applyProtection="1">
      <alignment horizontal="center"/>
    </xf>
    <xf numFmtId="0" fontId="16" fillId="0" borderId="0" xfId="0" applyFont="1" applyFill="1" applyBorder="1" applyAlignment="1" applyProtection="1">
      <alignment horizontal="left"/>
    </xf>
    <xf numFmtId="0" fontId="16" fillId="0" borderId="83" xfId="0" applyFont="1" applyFill="1" applyBorder="1" applyAlignment="1" applyProtection="1">
      <alignment horizontal="center"/>
    </xf>
    <xf numFmtId="0" fontId="24" fillId="0" borderId="0" xfId="0" applyFont="1" applyFill="1" applyBorder="1" applyAlignment="1" applyProtection="1">
      <alignment horizontal="left"/>
    </xf>
    <xf numFmtId="0" fontId="24" fillId="0" borderId="69" xfId="0" applyFont="1" applyFill="1" applyBorder="1" applyAlignment="1" applyProtection="1">
      <alignment horizontal="left"/>
    </xf>
    <xf numFmtId="1" fontId="32" fillId="0" borderId="0" xfId="0" applyNumberFormat="1" applyFont="1" applyFill="1" applyBorder="1" applyAlignment="1" applyProtection="1">
      <alignment horizontal="center"/>
    </xf>
    <xf numFmtId="0" fontId="21" fillId="0" borderId="70" xfId="0" applyFont="1" applyFill="1" applyBorder="1" applyAlignment="1" applyProtection="1"/>
    <xf numFmtId="0" fontId="21" fillId="0" borderId="69" xfId="0" applyFont="1" applyFill="1" applyBorder="1" applyAlignment="1" applyProtection="1"/>
    <xf numFmtId="0" fontId="21" fillId="0" borderId="72" xfId="0" applyFont="1" applyFill="1" applyBorder="1" applyAlignment="1" applyProtection="1"/>
    <xf numFmtId="0" fontId="21" fillId="0" borderId="73" xfId="0" applyFont="1" applyFill="1" applyBorder="1" applyAlignment="1" applyProtection="1"/>
    <xf numFmtId="0" fontId="21" fillId="0" borderId="0" xfId="0" applyFont="1" applyFill="1" applyBorder="1" applyAlignment="1" applyProtection="1">
      <alignment horizontal="left"/>
    </xf>
    <xf numFmtId="0" fontId="21" fillId="0" borderId="69" xfId="0" applyFont="1" applyFill="1" applyBorder="1" applyAlignment="1" applyProtection="1">
      <alignment horizontal="left"/>
    </xf>
    <xf numFmtId="0" fontId="16" fillId="0" borderId="75" xfId="0" applyFont="1" applyFill="1" applyBorder="1" applyAlignment="1" applyProtection="1">
      <alignment horizontal="center"/>
    </xf>
    <xf numFmtId="0" fontId="16" fillId="0" borderId="76" xfId="0" applyFont="1" applyFill="1" applyBorder="1" applyAlignment="1" applyProtection="1">
      <alignment horizontal="center"/>
    </xf>
    <xf numFmtId="0" fontId="24" fillId="0" borderId="0" xfId="0" applyFont="1" applyFill="1" applyBorder="1" applyAlignment="1" applyProtection="1">
      <alignment horizontal="right"/>
    </xf>
    <xf numFmtId="0" fontId="24" fillId="0" borderId="69" xfId="0" applyFont="1" applyFill="1" applyBorder="1" applyAlignment="1" applyProtection="1">
      <alignment horizontal="right"/>
    </xf>
    <xf numFmtId="0" fontId="16" fillId="0" borderId="79" xfId="0" applyFont="1" applyFill="1" applyBorder="1" applyAlignment="1" applyProtection="1">
      <alignment horizontal="center"/>
    </xf>
    <xf numFmtId="0" fontId="21" fillId="0" borderId="0" xfId="0" applyFont="1" applyFill="1" applyBorder="1" applyAlignment="1" applyProtection="1"/>
    <xf numFmtId="0" fontId="34"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164" fontId="23" fillId="0" borderId="70" xfId="0" applyNumberFormat="1" applyFont="1" applyFill="1" applyBorder="1" applyAlignment="1" applyProtection="1">
      <alignment horizontal="center" vertical="top"/>
    </xf>
    <xf numFmtId="164" fontId="23" fillId="0" borderId="0" xfId="0" applyNumberFormat="1" applyFont="1" applyFill="1" applyBorder="1" applyAlignment="1" applyProtection="1">
      <alignment horizontal="center" vertical="top"/>
    </xf>
    <xf numFmtId="0" fontId="24" fillId="0" borderId="74" xfId="0" applyFont="1" applyFill="1" applyBorder="1" applyAlignment="1" applyProtection="1">
      <alignment horizontal="left"/>
    </xf>
    <xf numFmtId="0" fontId="24" fillId="0" borderId="73" xfId="0" applyFont="1" applyFill="1" applyBorder="1" applyAlignment="1" applyProtection="1">
      <alignment horizontal="left"/>
    </xf>
    <xf numFmtId="0" fontId="13"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1" fontId="26" fillId="0" borderId="0" xfId="0" applyNumberFormat="1" applyFont="1" applyFill="1" applyBorder="1" applyAlignment="1" applyProtection="1">
      <alignment horizontal="right"/>
    </xf>
    <xf numFmtId="0" fontId="15" fillId="0" borderId="70" xfId="0" applyFont="1" applyFill="1" applyBorder="1" applyAlignment="1" applyProtection="1">
      <alignment horizontal="left"/>
    </xf>
    <xf numFmtId="0" fontId="15" fillId="0" borderId="0" xfId="0" applyFont="1" applyFill="1" applyBorder="1" applyAlignment="1" applyProtection="1">
      <alignment horizontal="left"/>
    </xf>
    <xf numFmtId="0" fontId="15" fillId="0" borderId="70" xfId="0" applyFont="1" applyFill="1" applyBorder="1" applyAlignment="1" applyProtection="1"/>
    <xf numFmtId="0" fontId="15" fillId="0" borderId="0" xfId="0" applyFont="1" applyFill="1" applyBorder="1" applyAlignment="1" applyProtection="1"/>
    <xf numFmtId="0" fontId="15" fillId="0" borderId="70" xfId="0" applyFont="1" applyFill="1" applyBorder="1" applyAlignment="1" applyProtection="1">
      <alignment horizontal="center"/>
    </xf>
    <xf numFmtId="0" fontId="15" fillId="0" borderId="0" xfId="0" applyFont="1" applyFill="1" applyBorder="1" applyAlignment="1" applyProtection="1">
      <alignment horizontal="center"/>
    </xf>
    <xf numFmtId="0" fontId="21" fillId="0" borderId="70" xfId="0" applyFont="1" applyFill="1" applyBorder="1" applyAlignment="1" applyProtection="1">
      <alignment horizontal="left"/>
    </xf>
    <xf numFmtId="0" fontId="21" fillId="0" borderId="72" xfId="0" applyFont="1" applyFill="1" applyBorder="1" applyAlignment="1" applyProtection="1">
      <alignment horizontal="left"/>
    </xf>
    <xf numFmtId="0" fontId="21" fillId="0" borderId="73" xfId="0" applyFont="1" applyFill="1" applyBorder="1" applyAlignment="1" applyProtection="1">
      <alignment horizontal="left"/>
    </xf>
    <xf numFmtId="0" fontId="21" fillId="0" borderId="74" xfId="0" applyFont="1" applyFill="1" applyBorder="1" applyAlignment="1" applyProtection="1">
      <alignment horizontal="left"/>
    </xf>
    <xf numFmtId="49" fontId="15" fillId="0" borderId="0" xfId="0" applyNumberFormat="1" applyFont="1" applyFill="1" applyBorder="1" applyAlignment="1" applyProtection="1">
      <alignment horizontal="center"/>
    </xf>
    <xf numFmtId="0" fontId="13" fillId="0" borderId="0" xfId="0" applyFont="1" applyFill="1" applyBorder="1" applyAlignment="1" applyProtection="1">
      <alignment horizontal="left"/>
    </xf>
    <xf numFmtId="0" fontId="13" fillId="0" borderId="69" xfId="0" applyFont="1" applyFill="1" applyBorder="1" applyAlignment="1" applyProtection="1">
      <alignment horizontal="left"/>
    </xf>
    <xf numFmtId="0" fontId="21" fillId="0" borderId="67" xfId="0" applyFont="1" applyFill="1" applyBorder="1" applyAlignment="1" applyProtection="1">
      <alignment horizontal="left"/>
    </xf>
    <xf numFmtId="0" fontId="21" fillId="0" borderId="71" xfId="0" applyFont="1" applyFill="1" applyBorder="1" applyAlignment="1" applyProtection="1">
      <alignment horizontal="left"/>
    </xf>
    <xf numFmtId="0" fontId="13" fillId="0" borderId="0" xfId="0" applyFont="1" applyFill="1" applyBorder="1" applyAlignment="1" applyProtection="1">
      <alignment horizontal="right"/>
    </xf>
    <xf numFmtId="0" fontId="13" fillId="0" borderId="69" xfId="0" applyFont="1" applyFill="1" applyBorder="1" applyAlignment="1" applyProtection="1">
      <alignment horizontal="right"/>
    </xf>
    <xf numFmtId="0" fontId="21" fillId="0" borderId="0" xfId="0" applyFont="1" applyFill="1" applyBorder="1" applyAlignment="1" applyProtection="1">
      <alignment horizontal="right"/>
    </xf>
    <xf numFmtId="0" fontId="21" fillId="0" borderId="69" xfId="0" applyFont="1" applyFill="1" applyBorder="1" applyAlignment="1" applyProtection="1">
      <alignment horizontal="right"/>
    </xf>
    <xf numFmtId="49" fontId="15" fillId="0" borderId="0" xfId="0" applyNumberFormat="1" applyFont="1" applyFill="1" applyBorder="1" applyAlignment="1" applyProtection="1">
      <alignment horizontal="center" vertical="top"/>
    </xf>
    <xf numFmtId="164" fontId="23" fillId="0" borderId="70" xfId="0" applyNumberFormat="1" applyFont="1" applyFill="1" applyBorder="1" applyAlignment="1" applyProtection="1">
      <alignment vertical="top" wrapText="1"/>
    </xf>
    <xf numFmtId="0" fontId="0" fillId="0" borderId="0" xfId="0" applyAlignment="1" applyProtection="1"/>
    <xf numFmtId="0" fontId="24" fillId="0" borderId="0" xfId="0" applyFont="1" applyFill="1" applyBorder="1" applyAlignment="1" applyProtection="1"/>
    <xf numFmtId="0" fontId="24" fillId="0" borderId="69" xfId="0" applyFont="1" applyFill="1" applyBorder="1" applyAlignment="1" applyProtection="1"/>
    <xf numFmtId="1" fontId="31" fillId="0" borderId="0" xfId="0" applyNumberFormat="1" applyFont="1" applyFill="1" applyBorder="1" applyAlignment="1" applyProtection="1">
      <alignment horizontal="right"/>
    </xf>
    <xf numFmtId="0" fontId="33" fillId="0" borderId="0" xfId="0" applyFont="1" applyAlignment="1" applyProtection="1"/>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268">
    <dxf>
      <font>
        <color indexed="13"/>
      </font>
    </dxf>
    <dxf>
      <font>
        <color indexed="22"/>
      </font>
    </dxf>
    <dxf>
      <font>
        <color indexed="9"/>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tabSelected="1"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44" t="s">
        <v>132</v>
      </c>
      <c r="B1" s="277" t="s">
        <v>148</v>
      </c>
      <c r="C1" s="245"/>
      <c r="D1" s="246"/>
    </row>
    <row r="2" spans="1:4" ht="13.5" customHeight="1" thickTop="1">
      <c r="A2" s="3"/>
      <c r="B2" s="4"/>
      <c r="C2" s="5"/>
      <c r="D2" s="5"/>
    </row>
    <row r="3" spans="1:4" ht="26.25" customHeight="1">
      <c r="A3" s="242" t="s">
        <v>76</v>
      </c>
      <c r="B3" s="243"/>
      <c r="C3" s="277" t="s">
        <v>149</v>
      </c>
      <c r="D3" s="278"/>
    </row>
    <row r="4" spans="1:4" ht="26.25" customHeight="1">
      <c r="A4" s="92" t="s">
        <v>92</v>
      </c>
      <c r="B4" s="93"/>
      <c r="C4" s="335" t="s">
        <v>156</v>
      </c>
      <c r="D4" s="266"/>
    </row>
    <row r="5" spans="1:4" ht="26.25" customHeight="1">
      <c r="A5" s="356" t="s">
        <v>77</v>
      </c>
      <c r="B5" s="357" t="s">
        <v>77</v>
      </c>
      <c r="C5" s="265" t="s">
        <v>152</v>
      </c>
      <c r="D5" s="266"/>
    </row>
    <row r="6" spans="1:4" ht="26.25" customHeight="1">
      <c r="A6" s="356" t="s">
        <v>78</v>
      </c>
      <c r="B6" s="357" t="s">
        <v>78</v>
      </c>
      <c r="C6" s="265" t="s">
        <v>146</v>
      </c>
      <c r="D6" s="266"/>
    </row>
    <row r="7" spans="1:4" ht="26.25" customHeight="1">
      <c r="A7" s="356" t="s">
        <v>79</v>
      </c>
      <c r="B7" s="357" t="s">
        <v>79</v>
      </c>
      <c r="C7" s="279" t="s">
        <v>150</v>
      </c>
      <c r="D7" s="280"/>
    </row>
    <row r="8" spans="1:4" ht="26.25" customHeight="1">
      <c r="A8" s="240" t="s">
        <v>147</v>
      </c>
      <c r="B8" s="241"/>
      <c r="C8" s="270" t="s">
        <v>151</v>
      </c>
      <c r="D8" s="271"/>
    </row>
    <row r="9" spans="1:4" ht="28.5" customHeight="1">
      <c r="A9" s="6"/>
      <c r="B9" s="6"/>
      <c r="C9" s="7"/>
      <c r="D9" s="7"/>
    </row>
    <row r="10" spans="1:4" ht="21" customHeight="1">
      <c r="A10" s="358"/>
      <c r="B10" s="359"/>
      <c r="C10" s="359"/>
      <c r="D10" s="360"/>
    </row>
    <row r="11" spans="1:4" ht="21" customHeight="1">
      <c r="A11" s="361"/>
      <c r="B11" s="351"/>
      <c r="C11" s="351"/>
      <c r="D11" s="362"/>
    </row>
    <row r="12" spans="1:4" ht="21" customHeight="1">
      <c r="A12" s="361"/>
      <c r="B12" s="351"/>
      <c r="C12" s="351"/>
      <c r="D12" s="362"/>
    </row>
    <row r="13" spans="1:4" ht="21" customHeight="1">
      <c r="A13" s="361"/>
      <c r="B13" s="351"/>
      <c r="C13" s="351"/>
      <c r="D13" s="362"/>
    </row>
    <row r="14" spans="1:4" ht="21" customHeight="1">
      <c r="A14" s="361"/>
      <c r="B14" s="351"/>
      <c r="C14" s="351"/>
      <c r="D14" s="362"/>
    </row>
    <row r="15" spans="1:4" ht="21" customHeight="1">
      <c r="A15" s="361"/>
      <c r="B15" s="351"/>
      <c r="C15" s="351"/>
      <c r="D15" s="362"/>
    </row>
    <row r="16" spans="1:4" ht="21" customHeight="1">
      <c r="A16" s="361"/>
      <c r="B16" s="351"/>
      <c r="C16" s="351"/>
      <c r="D16" s="362"/>
    </row>
    <row r="17" spans="1:4" ht="21" customHeight="1">
      <c r="A17" s="361"/>
      <c r="B17" s="351"/>
      <c r="C17" s="351"/>
      <c r="D17" s="362"/>
    </row>
    <row r="18" spans="1:4" ht="21" customHeight="1">
      <c r="A18" s="361"/>
      <c r="B18" s="351"/>
      <c r="C18" s="351"/>
      <c r="D18" s="362"/>
    </row>
    <row r="19" spans="1:4" ht="21" customHeight="1">
      <c r="A19" s="361"/>
      <c r="B19" s="351"/>
      <c r="C19" s="351"/>
      <c r="D19" s="362"/>
    </row>
    <row r="20" spans="1:4" ht="21" customHeight="1">
      <c r="A20" s="361"/>
      <c r="B20" s="351"/>
      <c r="C20" s="351"/>
      <c r="D20" s="362"/>
    </row>
    <row r="21" spans="1:4">
      <c r="A21" s="361"/>
      <c r="B21" s="351"/>
      <c r="C21" s="351"/>
      <c r="D21" s="362"/>
    </row>
    <row r="22" spans="1:4" ht="30" customHeight="1">
      <c r="A22" s="361"/>
      <c r="B22" s="351"/>
      <c r="C22" s="351"/>
      <c r="D22" s="362"/>
    </row>
    <row r="23" spans="1:4" ht="22.5" customHeight="1">
      <c r="A23" s="361"/>
      <c r="B23" s="351"/>
      <c r="C23" s="351"/>
      <c r="D23" s="362"/>
    </row>
    <row r="24" spans="1:4" ht="30" hidden="1" customHeight="1">
      <c r="A24" s="361"/>
      <c r="B24" s="351"/>
      <c r="C24" s="351"/>
      <c r="D24" s="362"/>
    </row>
    <row r="25" spans="1:4" ht="30" hidden="1" customHeight="1">
      <c r="A25" s="347"/>
      <c r="B25" s="348"/>
      <c r="C25" s="348"/>
      <c r="D25" s="349"/>
    </row>
    <row r="26" spans="1:4" ht="18" hidden="1" customHeight="1">
      <c r="A26" s="350"/>
      <c r="B26" s="351"/>
      <c r="C26" s="351"/>
      <c r="D26" s="352"/>
    </row>
    <row r="27" spans="1:4" ht="17.25" customHeight="1">
      <c r="A27" s="350"/>
      <c r="B27" s="351"/>
      <c r="C27" s="351"/>
      <c r="D27" s="352"/>
    </row>
    <row r="28" spans="1:4" ht="16.5" customHeight="1">
      <c r="A28" s="350"/>
      <c r="B28" s="351"/>
      <c r="C28" s="351"/>
      <c r="D28" s="352"/>
    </row>
    <row r="29" spans="1:4" ht="18" customHeight="1">
      <c r="A29" s="350"/>
      <c r="B29" s="351"/>
      <c r="C29" s="351"/>
      <c r="D29" s="352"/>
    </row>
    <row r="30" spans="1:4" hidden="1">
      <c r="A30" s="350"/>
      <c r="B30" s="351"/>
      <c r="C30" s="351"/>
      <c r="D30" s="352"/>
    </row>
    <row r="31" spans="1:4" ht="16.5" customHeight="1">
      <c r="A31" s="350"/>
      <c r="B31" s="351"/>
      <c r="C31" s="351"/>
      <c r="D31" s="352"/>
    </row>
    <row r="32" spans="1:4" ht="16.5" customHeight="1">
      <c r="A32" s="350"/>
      <c r="B32" s="351"/>
      <c r="C32" s="351"/>
      <c r="D32" s="352"/>
    </row>
    <row r="33" spans="1:4" ht="183" customHeight="1">
      <c r="A33" s="353"/>
      <c r="B33" s="354"/>
      <c r="C33" s="354"/>
      <c r="D33" s="355"/>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tr">
        <f>info!C3</f>
        <v>Yasaka Open</v>
      </c>
      <c r="D1" s="177"/>
      <c r="E1" s="178"/>
      <c r="F1" s="178"/>
      <c r="G1" s="178"/>
      <c r="H1" s="178"/>
      <c r="I1" s="178"/>
      <c r="J1" s="178"/>
      <c r="K1" s="178"/>
      <c r="L1" s="178"/>
      <c r="M1" s="178"/>
      <c r="N1" s="178"/>
      <c r="O1" s="179"/>
      <c r="P1" s="180"/>
      <c r="Q1" s="181"/>
      <c r="R1" s="182" t="str">
        <f>info!C4</f>
        <v>Juniori</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68">
        <v>1</v>
      </c>
      <c r="F4" s="368"/>
      <c r="G4" s="368">
        <v>2</v>
      </c>
      <c r="H4" s="368"/>
      <c r="I4" s="369">
        <v>3</v>
      </c>
      <c r="J4" s="369"/>
      <c r="K4" s="368">
        <v>4</v>
      </c>
      <c r="L4" s="368"/>
      <c r="M4" s="111" t="s">
        <v>2</v>
      </c>
      <c r="N4" s="111" t="s">
        <v>3</v>
      </c>
      <c r="O4" s="112" t="s">
        <v>7</v>
      </c>
      <c r="P4" s="113"/>
      <c r="Q4" s="49" t="s">
        <v>13</v>
      </c>
      <c r="R4" s="50"/>
    </row>
    <row r="5" spans="1:22" ht="13.5" customHeight="1">
      <c r="A5" s="69">
        <v>1</v>
      </c>
      <c r="B5" s="184">
        <v>11</v>
      </c>
      <c r="C5" s="187" t="e">
        <f>IF(ISNA(MATCH(B5,#REF!,0)),"",INDEX(#REF!,MATCH(B5,#REF!,0)))</f>
        <v>#REF!</v>
      </c>
      <c r="D5" s="148" t="e">
        <f>IF(ISNA(MATCH(B5,#REF!,0)),"bye",INDEX(#REF!,MATCH(B5,#REF!,0)))</f>
        <v>#REF!</v>
      </c>
      <c r="E5" s="114"/>
      <c r="F5" s="115"/>
      <c r="G5" s="370" t="e">
        <f t="array" ref="G5">INDEX(E10:E15,MATCH(D5&amp;D6,C10:C15&amp;D10:D15,0))&amp;"/"&amp;INDEX(F10:F15,MATCH(D5&amp;D6,C10:C15&amp;D10:D15,0))</f>
        <v>#REF!</v>
      </c>
      <c r="H5" s="371"/>
      <c r="I5" s="370" t="e">
        <f t="array" ref="I5">INDEX(E10:E15,MATCH(D5&amp;D7,C10:C15&amp;D10:D15,0))&amp;"/"&amp;INDEX(F10:F15,MATCH(D5&amp;D7,C10:C15&amp;D10:D15,0))</f>
        <v>#REF!</v>
      </c>
      <c r="J5" s="371"/>
      <c r="K5" s="370" t="e">
        <f t="array" ref="K5">INDEX(E10:E15,MATCH(D5&amp;D8,C10:C15&amp;D10:D15,0))&amp;"/"&amp;INDEX(F10:F15,MATCH(D5&amp;D8,C10:C15&amp;D10:D15,0))</f>
        <v>#REF!</v>
      </c>
      <c r="L5" s="371"/>
      <c r="M5" s="116">
        <f>IF(ISBLANK(#REF!),"",COUNTIFS(C10:C15,D5,E10:E15,3)+COUNTIFS(D10:D15,D5,F10:F15,3))</f>
        <v>0</v>
      </c>
      <c r="N5" s="116">
        <f>IF(ISBLANK(#REF!),"",COUNTIFS(C10:C15,D5,E10:E15,"&lt;3")+COUNTIFS(D10:D15,D5,F10:F15,"&lt;3"))</f>
        <v>0</v>
      </c>
      <c r="O5" s="210"/>
      <c r="P5" s="106">
        <v>1</v>
      </c>
      <c r="Q5" s="76" t="e">
        <f>IF(ISBLANK(D5),"*",INDEX(D5:D8,MATCH(P5,O5:O8,0)))</f>
        <v>#N/A</v>
      </c>
      <c r="R5" s="77"/>
    </row>
    <row r="6" spans="1:22" ht="13.5" customHeight="1">
      <c r="A6" s="69">
        <v>2</v>
      </c>
      <c r="B6" s="184">
        <v>12</v>
      </c>
      <c r="C6" s="187" t="e">
        <f>IF(ISNA(MATCH(B6,#REF!,0)),"",INDEX(#REF!,MATCH(B6,#REF!,0)))</f>
        <v>#REF!</v>
      </c>
      <c r="D6" s="148" t="e">
        <f>IF(ISNA(MATCH(B6,#REF!,0)),"bye",INDEX(#REF!,MATCH(B6,#REF!,0)))</f>
        <v>#REF!</v>
      </c>
      <c r="E6" s="370" t="e">
        <f t="array" ref="E6">INDEX(F10:F15,MATCH(D5&amp;D6,C10:C15&amp;D10:D15,0))&amp;"/"&amp;INDEX(E10:E15,MATCH(D5&amp;D6,C10:C15&amp;D10:D15,0))</f>
        <v>#REF!</v>
      </c>
      <c r="F6" s="371"/>
      <c r="G6" s="114"/>
      <c r="H6" s="115"/>
      <c r="I6" s="370" t="e">
        <f t="array" ref="I6">INDEX(E10:E15,MATCH(D6&amp;D7,C10:C15&amp;D10:D15,0))&amp;"/"&amp;INDEX(F10:F15,MATCH(D6&amp;D7,C10:C15&amp;D10:D15,0))</f>
        <v>#REF!</v>
      </c>
      <c r="J6" s="371"/>
      <c r="K6" s="370" t="e">
        <f t="array" ref="K6">INDEX(E10:E15,MATCH(D6&amp;D8,C10:C15&amp;D10:D15,0))&amp;"/"&amp;INDEX(F10:F15,MATCH(D6&amp;D8,C10:C15&amp;D10:D15,0))</f>
        <v>#REF!</v>
      </c>
      <c r="L6" s="371"/>
      <c r="M6" s="116">
        <f>IF(ISBLANK(#REF!),"",COUNTIFS(C10:C15,D6,E10:E15,3)+COUNTIFS(D10:D15,D6,F10:F15,3))</f>
        <v>0</v>
      </c>
      <c r="N6" s="116">
        <f>IF(ISBLANK(#REF!),"",COUNTIFS(C10:C15,D6,E10:E15,"&lt;3")+COUNTIFS(D10:D15,D6,F10:F15,"&lt;3"))</f>
        <v>0</v>
      </c>
      <c r="O6" s="210"/>
      <c r="P6" s="106">
        <v>2</v>
      </c>
      <c r="Q6" s="78" t="e">
        <f>IF(ISBLANK(D6),"*",INDEX(D5:D8,MATCH(P6,O5:O8,0)))</f>
        <v>#N/A</v>
      </c>
      <c r="R6" s="79"/>
    </row>
    <row r="7" spans="1:22" ht="13.5" customHeight="1">
      <c r="A7" s="69">
        <v>3</v>
      </c>
      <c r="B7" s="184">
        <v>13</v>
      </c>
      <c r="C7" s="187" t="e">
        <f>IF(ISNA(MATCH(B7,#REF!,0)),"",INDEX(#REF!,MATCH(B7,#REF!,0)))</f>
        <v>#REF!</v>
      </c>
      <c r="D7" s="148" t="e">
        <f>IF(ISNA(MATCH(B7,#REF!,0)),"bye",INDEX(#REF!,MATCH(B7,#REF!,0)))</f>
        <v>#REF!</v>
      </c>
      <c r="E7" s="370" t="e">
        <f t="array" ref="E7">INDEX(F10:F15,MATCH(D5&amp;D7,C10:C15&amp;D10:D15,0))&amp;"/"&amp;INDEX(E10:E15,MATCH(D5&amp;D7,C10:C15&amp;D10:D15,0))</f>
        <v>#REF!</v>
      </c>
      <c r="F7" s="371"/>
      <c r="G7" s="370" t="e">
        <f t="array" ref="G7">INDEX(F10:F15,MATCH(D6&amp;D7,C10:C15&amp;D10:D15,0))&amp;"/"&amp;INDEX(E10:E15,MATCH(D6&amp;D7,C10:C15&amp;D10:D15,0))</f>
        <v>#REF!</v>
      </c>
      <c r="H7" s="371"/>
      <c r="I7" s="114"/>
      <c r="J7" s="115"/>
      <c r="K7" s="370" t="e">
        <f t="array" ref="K7">INDEX(E10:E15,MATCH(D7&amp;D8,C10:C15&amp;D10:D15,0))&amp;"/"&amp;INDEX(F10:F15,MATCH(D7&amp;D8,C10:C15&amp;D10:D15,0))</f>
        <v>#REF!</v>
      </c>
      <c r="L7" s="371"/>
      <c r="M7" s="116">
        <f>IF(ISBLANK(#REF!),"",COUNTIFS(C10:C15,D7,E10:E15,3)+COUNTIFS(D10:D15,D7,F10:F15,3))</f>
        <v>0</v>
      </c>
      <c r="N7" s="116">
        <f>IF(ISBLANK(#REF!),"",COUNTIFS(C10:C15,D7,E10:E15,"&lt;3")+COUNTIFS(D10:D15,D7,F10:F15,"&lt;3"))</f>
        <v>0</v>
      </c>
      <c r="O7" s="210"/>
      <c r="P7" s="106">
        <v>3</v>
      </c>
      <c r="Q7" s="78" t="e">
        <f>IF(ISBLANK(D7),"*",INDEX(D5:D8,MATCH(P7,O5:O8,0)))</f>
        <v>#N/A</v>
      </c>
      <c r="R7" s="79"/>
    </row>
    <row r="8" spans="1:22" ht="13.5" customHeight="1">
      <c r="A8" s="70">
        <v>4</v>
      </c>
      <c r="B8" s="185">
        <v>14</v>
      </c>
      <c r="C8" s="188" t="e">
        <f>IF(ISNA(MATCH(B8,#REF!,0)),"",INDEX(#REF!,MATCH(B8,#REF!,0)))</f>
        <v>#REF!</v>
      </c>
      <c r="D8" s="149" t="e">
        <f>IF(ISNA(MATCH(B8,#REF!,0)),"bye",INDEX(#REF!,MATCH(B8,#REF!,0)))</f>
        <v>#REF!</v>
      </c>
      <c r="E8" s="372" t="e">
        <f t="array" ref="E8">INDEX(F10:F15,MATCH(D5&amp;D8,C10:C15&amp;D10:D15,0))&amp;"/"&amp;INDEX(E10:E15,MATCH(D5&amp;D8,C10:C15&amp;D10:D15,0))</f>
        <v>#REF!</v>
      </c>
      <c r="F8" s="373"/>
      <c r="G8" s="372" t="e">
        <f t="array" ref="G8">INDEX(F10:F15,MATCH(D6&amp;D8,C10:C15&amp;D10:D15,0))&amp;"/"&amp;INDEX(E10:E15,MATCH(D6&amp;D8,C10:C15&amp;D10:D15,0))</f>
        <v>#REF!</v>
      </c>
      <c r="H8" s="373"/>
      <c r="I8" s="372" t="e">
        <f t="array" ref="I8">INDEX(F10:F15,MATCH(D7&amp;D8,C10:C15&amp;D10:D15,0))&amp;"/"&amp;INDEX(E10:E15,MATCH(D7&amp;D8,C10:C15&amp;D10:D15,0))</f>
        <v>#REF!</v>
      </c>
      <c r="J8" s="373"/>
      <c r="K8" s="114"/>
      <c r="L8" s="115"/>
      <c r="M8" s="118">
        <f>IF(ISBLANK(#REF!),"",COUNTIFS(C10:C15,D8,E10:E15,3)+COUNTIFS(D10:D15,D8,F10:F15,3))</f>
        <v>0</v>
      </c>
      <c r="N8" s="118">
        <f>IF(ISBLANK(#REF!),"",COUNTIFS(C10:C15,D8,E10:E15,"&lt;3")+COUNTIFS(D10:D15,D8,F10:F15,"&lt;3"))</f>
        <v>0</v>
      </c>
      <c r="O8" s="119"/>
      <c r="P8" s="106">
        <v>4</v>
      </c>
      <c r="Q8" s="78" t="e">
        <f>IF(ISBLANK(D8),"*",INDEX(D5:D8,MATCH(P8,O5:O8,0)))</f>
        <v>#N/A</v>
      </c>
      <c r="R8" s="79"/>
    </row>
    <row r="9" spans="1:22" ht="13.5" hidden="1" customHeight="1">
      <c r="A9" s="363"/>
      <c r="B9" s="363"/>
      <c r="C9" s="144"/>
      <c r="E9" s="364" t="s">
        <v>10</v>
      </c>
      <c r="F9" s="364"/>
      <c r="G9" s="365" t="s">
        <v>11</v>
      </c>
      <c r="H9" s="365"/>
      <c r="I9" s="366" t="s">
        <v>4</v>
      </c>
      <c r="J9" s="366"/>
      <c r="K9" s="374" t="s">
        <v>12</v>
      </c>
      <c r="L9" s="374"/>
      <c r="M9" s="172" t="s">
        <v>5</v>
      </c>
      <c r="N9" s="172" t="s">
        <v>6</v>
      </c>
      <c r="O9" s="173" t="s">
        <v>8</v>
      </c>
      <c r="P9" s="174" t="s">
        <v>9</v>
      </c>
      <c r="S9" s="375" t="s">
        <v>93</v>
      </c>
      <c r="T9" s="375"/>
    </row>
    <row r="10" spans="1:22" ht="13.5" hidden="1" customHeight="1">
      <c r="A10" s="83" t="e">
        <f>IF(ISBLANK(#REF!),"",#REF!)</f>
        <v>#REF!</v>
      </c>
      <c r="B10" s="84" t="e">
        <f>IF(ISBLANK(#REF!),"",#REF!)</f>
        <v>#REF!</v>
      </c>
      <c r="C10" s="122" t="e">
        <f>INDEX(D5:D8,MATCH(S10,A5:A8,0))</f>
        <v>#REF!</v>
      </c>
      <c r="D10" s="150" t="e">
        <f>INDEX(D5:D8,MATCH(T10,A5:A8,0))</f>
        <v>#REF!</v>
      </c>
      <c r="E10" s="123" t="e">
        <f>IF(ISBLANK(#REF!),"",#REF!)</f>
        <v>#REF!</v>
      </c>
      <c r="F10" s="123" t="e">
        <f>IF(ISBLANK(#REF!),"",#REF!)</f>
        <v>#REF!</v>
      </c>
      <c r="G10" s="376" t="e">
        <f>IF(ISBLANK(#REF!),"",#REF!)</f>
        <v>#REF!</v>
      </c>
      <c r="H10" s="376"/>
      <c r="I10" s="376" t="e">
        <f>IF(ISBLANK(#REF!),"",#REF!)</f>
        <v>#REF!</v>
      </c>
      <c r="J10" s="376"/>
      <c r="K10" s="376" t="e">
        <f>IF(ISBLANK(#REF!),"",#REF!)</f>
        <v>#REF!</v>
      </c>
      <c r="L10" s="376"/>
      <c r="M10" s="125" t="e">
        <f>IF(ISBLANK(#REF!),"",#REF!)</f>
        <v>#REF!</v>
      </c>
      <c r="N10" s="124" t="e">
        <f>IF(ISBLANK(#REF!),"",#REF!)</f>
        <v>#REF!</v>
      </c>
      <c r="O10" s="124" t="e">
        <f>IF(ISBLANK(#REF!),"",#REF!)</f>
        <v>#REF!</v>
      </c>
      <c r="P10" s="126" t="e">
        <f>IF(ISBLANK(#REF!),"",#REF!)</f>
        <v>#REF!</v>
      </c>
      <c r="S10" s="80">
        <v>1</v>
      </c>
      <c r="T10" s="72">
        <v>3</v>
      </c>
    </row>
    <row r="11" spans="1:22" ht="13.5" hidden="1" customHeight="1">
      <c r="A11" s="85" t="e">
        <f>IF(ISBLANK(#REF!),"",#REF!)</f>
        <v>#REF!</v>
      </c>
      <c r="B11" s="86" t="e">
        <f>IF(ISBLANK(#REF!),"",#REF!)</f>
        <v>#REF!</v>
      </c>
      <c r="C11" s="127" t="e">
        <f>INDEX(D5:D8,MATCH(S11,A5:A8,0))</f>
        <v>#REF!</v>
      </c>
      <c r="D11" s="151" t="e">
        <f>INDEX(D5:D8,MATCH(T11,A5:A8,0))</f>
        <v>#REF!</v>
      </c>
      <c r="E11" s="128" t="e">
        <f>IF(ISBLANK(#REF!),"",#REF!)</f>
        <v>#REF!</v>
      </c>
      <c r="F11" s="128" t="e">
        <f>IF(ISBLANK(#REF!),"",#REF!)</f>
        <v>#REF!</v>
      </c>
      <c r="G11" s="377" t="e">
        <f>IF(ISBLANK(#REF!),"",#REF!)</f>
        <v>#REF!</v>
      </c>
      <c r="H11" s="377"/>
      <c r="I11" s="377" t="e">
        <f>IF(ISBLANK(#REF!),"",#REF!)</f>
        <v>#REF!</v>
      </c>
      <c r="J11" s="377"/>
      <c r="K11" s="377" t="e">
        <f>IF(ISBLANK(#REF!),"",#REF!)</f>
        <v>#REF!</v>
      </c>
      <c r="L11" s="377"/>
      <c r="M11" s="130" t="e">
        <f>IF(ISBLANK(#REF!),"",#REF!)</f>
        <v>#REF!</v>
      </c>
      <c r="N11" s="129" t="e">
        <f>IF(ISBLANK(#REF!),"",#REF!)</f>
        <v>#REF!</v>
      </c>
      <c r="O11" s="129" t="e">
        <f>IF(ISBLANK(#REF!),"",#REF!)</f>
        <v>#REF!</v>
      </c>
      <c r="P11" s="131" t="e">
        <f>IF(ISBLANK(#REF!),"",#REF!)</f>
        <v>#REF!</v>
      </c>
      <c r="S11" s="81">
        <v>2</v>
      </c>
      <c r="T11" s="73">
        <v>4</v>
      </c>
    </row>
    <row r="12" spans="1:22" ht="13.5" hidden="1" customHeight="1">
      <c r="A12" s="85" t="e">
        <f>IF(ISBLANK(#REF!),"",#REF!)</f>
        <v>#REF!</v>
      </c>
      <c r="B12" s="86" t="e">
        <f>IF(ISBLANK(#REF!),"",#REF!)</f>
        <v>#REF!</v>
      </c>
      <c r="C12" s="127" t="e">
        <f>INDEX(D5:D8,MATCH(S12,A5:A8,0))</f>
        <v>#REF!</v>
      </c>
      <c r="D12" s="151" t="e">
        <f>INDEX(D5:D8,MATCH(T12,A5:A8,0))</f>
        <v>#REF!</v>
      </c>
      <c r="E12" s="128" t="e">
        <f>IF(ISBLANK(#REF!),"",#REF!)</f>
        <v>#REF!</v>
      </c>
      <c r="F12" s="128" t="e">
        <f>IF(ISBLANK(#REF!),"",#REF!)</f>
        <v>#REF!</v>
      </c>
      <c r="G12" s="377" t="e">
        <f>IF(ISBLANK(#REF!),"",#REF!)</f>
        <v>#REF!</v>
      </c>
      <c r="H12" s="377"/>
      <c r="I12" s="377" t="e">
        <f>IF(ISBLANK(#REF!),"",#REF!)</f>
        <v>#REF!</v>
      </c>
      <c r="J12" s="377"/>
      <c r="K12" s="377" t="e">
        <f>IF(ISBLANK(#REF!),"",#REF!)</f>
        <v>#REF!</v>
      </c>
      <c r="L12" s="377"/>
      <c r="M12" s="130" t="e">
        <f>IF(ISBLANK(#REF!),"",#REF!)</f>
        <v>#REF!</v>
      </c>
      <c r="N12" s="129" t="e">
        <f>IF(ISBLANK(#REF!),"",#REF!)</f>
        <v>#REF!</v>
      </c>
      <c r="O12" s="129" t="e">
        <f>IF(ISBLANK(#REF!),"",#REF!)</f>
        <v>#REF!</v>
      </c>
      <c r="P12" s="131" t="e">
        <f>IF(ISBLANK(#REF!),"",#REF!)</f>
        <v>#REF!</v>
      </c>
      <c r="S12" s="81">
        <v>1</v>
      </c>
      <c r="T12" s="73">
        <v>2</v>
      </c>
      <c r="V12" s="75"/>
    </row>
    <row r="13" spans="1:22" ht="13.5" hidden="1" customHeight="1">
      <c r="A13" s="85" t="e">
        <f>IF(ISBLANK(#REF!),"",#REF!)</f>
        <v>#REF!</v>
      </c>
      <c r="B13" s="86" t="e">
        <f>IF(ISBLANK(#REF!),"",#REF!)</f>
        <v>#REF!</v>
      </c>
      <c r="C13" s="127" t="e">
        <f>INDEX(D5:D8,MATCH(S13,A5:A8,0))</f>
        <v>#REF!</v>
      </c>
      <c r="D13" s="151" t="e">
        <f>INDEX(D5:D8,MATCH(T13,A5:A8,0))</f>
        <v>#REF!</v>
      </c>
      <c r="E13" s="128" t="e">
        <f>IF(ISBLANK(#REF!),"",#REF!)</f>
        <v>#REF!</v>
      </c>
      <c r="F13" s="128" t="e">
        <f>IF(ISBLANK(#REF!),"",#REF!)</f>
        <v>#REF!</v>
      </c>
      <c r="G13" s="377" t="e">
        <f>IF(ISBLANK(#REF!),"",#REF!)</f>
        <v>#REF!</v>
      </c>
      <c r="H13" s="377"/>
      <c r="I13" s="377" t="e">
        <f>IF(ISBLANK(#REF!),"",#REF!)</f>
        <v>#REF!</v>
      </c>
      <c r="J13" s="377"/>
      <c r="K13" s="377" t="e">
        <f>IF(ISBLANK(#REF!),"",#REF!)</f>
        <v>#REF!</v>
      </c>
      <c r="L13" s="377"/>
      <c r="M13" s="130" t="e">
        <f>IF(ISBLANK(#REF!),"",#REF!)</f>
        <v>#REF!</v>
      </c>
      <c r="N13" s="129" t="e">
        <f>IF(ISBLANK(#REF!),"",#REF!)</f>
        <v>#REF!</v>
      </c>
      <c r="O13" s="129" t="e">
        <f>IF(ISBLANK(#REF!),"",#REF!)</f>
        <v>#REF!</v>
      </c>
      <c r="P13" s="131" t="e">
        <f>IF(ISBLANK(#REF!),"",#REF!)</f>
        <v>#REF!</v>
      </c>
      <c r="S13" s="81">
        <v>3</v>
      </c>
      <c r="T13" s="73">
        <v>4</v>
      </c>
    </row>
    <row r="14" spans="1:22" ht="13.5" hidden="1" customHeight="1">
      <c r="A14" s="85" t="e">
        <f>IF(ISBLANK(#REF!),"",#REF!)</f>
        <v>#REF!</v>
      </c>
      <c r="B14" s="86" t="e">
        <f>IF(ISBLANK(#REF!),"",#REF!)</f>
        <v>#REF!</v>
      </c>
      <c r="C14" s="127" t="e">
        <f>INDEX(D5:D8,MATCH(S14,A5:A8,0))</f>
        <v>#REF!</v>
      </c>
      <c r="D14" s="151" t="e">
        <f>INDEX(D5:D8,MATCH(T14,A5:A8,0))</f>
        <v>#REF!</v>
      </c>
      <c r="E14" s="128" t="e">
        <f>IF(ISBLANK(#REF!),"",#REF!)</f>
        <v>#REF!</v>
      </c>
      <c r="F14" s="128" t="e">
        <f>IF(ISBLANK(#REF!),"",#REF!)</f>
        <v>#REF!</v>
      </c>
      <c r="G14" s="377" t="e">
        <f>IF(ISBLANK(#REF!),"",#REF!)</f>
        <v>#REF!</v>
      </c>
      <c r="H14" s="377"/>
      <c r="I14" s="377" t="e">
        <f>IF(ISBLANK(#REF!),"",#REF!)</f>
        <v>#REF!</v>
      </c>
      <c r="J14" s="377"/>
      <c r="K14" s="377" t="e">
        <f>IF(ISBLANK(#REF!),"",#REF!)</f>
        <v>#REF!</v>
      </c>
      <c r="L14" s="377"/>
      <c r="M14" s="130" t="e">
        <f>IF(ISBLANK(#REF!),"",#REF!)</f>
        <v>#REF!</v>
      </c>
      <c r="N14" s="129" t="e">
        <f>IF(ISBLANK(#REF!),"",#REF!)</f>
        <v>#REF!</v>
      </c>
      <c r="O14" s="129" t="e">
        <f>IF(ISBLANK(#REF!),"",#REF!)</f>
        <v>#REF!</v>
      </c>
      <c r="P14" s="131" t="e">
        <f>IF(ISBLANK(#REF!),"",#REF!)</f>
        <v>#REF!</v>
      </c>
      <c r="S14" s="81">
        <v>1</v>
      </c>
      <c r="T14" s="73">
        <v>4</v>
      </c>
    </row>
    <row r="15" spans="1:22" ht="13.5" hidden="1" customHeight="1">
      <c r="A15" s="87" t="e">
        <f>IF(ISBLANK(#REF!),"",#REF!)</f>
        <v>#REF!</v>
      </c>
      <c r="B15" s="88" t="e">
        <f>IF(ISBLANK(#REF!),"",#REF!)</f>
        <v>#REF!</v>
      </c>
      <c r="C15" s="132" t="e">
        <f>INDEX(D5:D8,MATCH(S15,A5:A8,0))</f>
        <v>#REF!</v>
      </c>
      <c r="D15" s="152" t="e">
        <f>INDEX(D5:D8,MATCH(T15,A5:A8,0))</f>
        <v>#REF!</v>
      </c>
      <c r="E15" s="133" t="e">
        <f>IF(ISBLANK(#REF!),"",#REF!)</f>
        <v>#REF!</v>
      </c>
      <c r="F15" s="133" t="e">
        <f>IF(ISBLANK(#REF!),"",#REF!)</f>
        <v>#REF!</v>
      </c>
      <c r="G15" s="367" t="e">
        <f>IF(ISBLANK(#REF!),"",#REF!)</f>
        <v>#REF!</v>
      </c>
      <c r="H15" s="367"/>
      <c r="I15" s="367" t="e">
        <f>IF(ISBLANK(#REF!),"",#REF!)</f>
        <v>#REF!</v>
      </c>
      <c r="J15" s="367"/>
      <c r="K15" s="367" t="e">
        <f>IF(ISBLANK(#REF!),"",#REF!)</f>
        <v>#REF!</v>
      </c>
      <c r="L15" s="367"/>
      <c r="M15" s="135" t="e">
        <f>IF(ISBLANK(#REF!),"",#REF!)</f>
        <v>#REF!</v>
      </c>
      <c r="N15" s="134" t="e">
        <f>IF(ISBLANK(#REF!),"",#REF!)</f>
        <v>#REF!</v>
      </c>
      <c r="O15" s="134" t="e">
        <f>IF(ISBLANK(#REF!),"",#REF!)</f>
        <v>#REF!</v>
      </c>
      <c r="P15" s="136" t="e">
        <f>IF(ISBLANK(#REF!),"",#REF!)</f>
        <v>#REF!</v>
      </c>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68">
        <v>1</v>
      </c>
      <c r="F18" s="368"/>
      <c r="G18" s="368">
        <v>2</v>
      </c>
      <c r="H18" s="368"/>
      <c r="I18" s="369">
        <v>3</v>
      </c>
      <c r="J18" s="369"/>
      <c r="K18" s="368">
        <v>4</v>
      </c>
      <c r="L18" s="368"/>
      <c r="M18" s="111" t="s">
        <v>2</v>
      </c>
      <c r="N18" s="111" t="s">
        <v>3</v>
      </c>
      <c r="O18" s="112" t="s">
        <v>7</v>
      </c>
      <c r="P18" s="113"/>
      <c r="Q18" s="49" t="s">
        <v>60</v>
      </c>
      <c r="R18" s="50"/>
    </row>
    <row r="19" spans="1:20" ht="13.5" customHeight="1">
      <c r="A19" s="69">
        <v>1</v>
      </c>
      <c r="B19" s="184">
        <v>21</v>
      </c>
      <c r="C19" s="187" t="e">
        <f>IF(ISNA(MATCH(B19,#REF!,0)),"",INDEX(#REF!,MATCH(B19,#REF!,0)))</f>
        <v>#REF!</v>
      </c>
      <c r="D19" s="148" t="e">
        <f>IF(ISNA(MATCH(B19,#REF!,0)),"bye",INDEX(#REF!,MATCH(B19,#REF!,0)))</f>
        <v>#REF!</v>
      </c>
      <c r="E19" s="114"/>
      <c r="F19" s="115"/>
      <c r="G19" s="370" t="e">
        <f t="array" ref="G19">INDEX(E24:E29,MATCH(D19&amp;D20,C24:C29&amp;D24:D29,0))&amp;"/"&amp;INDEX(F24:F29,MATCH(D19&amp;D20,C24:C29&amp;D24:D29,0))</f>
        <v>#REF!</v>
      </c>
      <c r="H19" s="371"/>
      <c r="I19" s="370" t="e">
        <f t="array" ref="I19">INDEX(E24:E29,MATCH(D19&amp;D21,C24:C29&amp;D24:D29,0))&amp;"/"&amp;INDEX(F24:F29,MATCH(D19&amp;D21,C24:C29&amp;D24:D29,0))</f>
        <v>#REF!</v>
      </c>
      <c r="J19" s="371"/>
      <c r="K19" s="370" t="e">
        <f t="array" ref="K19">INDEX(E24:E29,MATCH(D19&amp;D22,C24:C29&amp;D24:D29,0))&amp;"/"&amp;INDEX(F24:F29,MATCH(D19&amp;D22,C24:C29&amp;D24:D29,0))</f>
        <v>#REF!</v>
      </c>
      <c r="L19" s="371"/>
      <c r="M19" s="116">
        <f>IF(ISBLANK(#REF!),"",COUNTIFS(C24:C29,D19,E24:E29,3)+COUNTIFS(D24:D29,D19,F24:F29,3))</f>
        <v>0</v>
      </c>
      <c r="N19" s="116">
        <f>IF(ISBLANK(#REF!),"",COUNTIFS(C24:C29,D19,E24:E29,"&lt;3")+COUNTIFS(D24:D29,D19,F24:F29,"&lt;3"))</f>
        <v>0</v>
      </c>
      <c r="O19" s="210"/>
      <c r="P19" s="106">
        <v>1</v>
      </c>
      <c r="Q19" s="76" t="e">
        <f>IF(ISBLANK(D19),"*",INDEX(D19:D22,MATCH(P19,O19:O22,0)))</f>
        <v>#N/A</v>
      </c>
      <c r="R19" s="77"/>
    </row>
    <row r="20" spans="1:20" ht="13.5" customHeight="1">
      <c r="A20" s="69">
        <v>2</v>
      </c>
      <c r="B20" s="184">
        <v>22</v>
      </c>
      <c r="C20" s="187" t="e">
        <f>IF(ISNA(MATCH(B20,#REF!,0)),"",INDEX(#REF!,MATCH(B20,#REF!,0)))</f>
        <v>#REF!</v>
      </c>
      <c r="D20" s="148" t="e">
        <f>IF(ISNA(MATCH(B20,#REF!,0)),"bye",INDEX(#REF!,MATCH(B20,#REF!,0)))</f>
        <v>#REF!</v>
      </c>
      <c r="E20" s="370" t="e">
        <f t="array" ref="E20">INDEX(F24:F29,MATCH(D19&amp;D20,C24:C29&amp;D24:D29,0))&amp;"/"&amp;INDEX(E24:E29,MATCH(D19&amp;D20,C24:C29&amp;D24:D29,0))</f>
        <v>#REF!</v>
      </c>
      <c r="F20" s="371"/>
      <c r="G20" s="114"/>
      <c r="H20" s="115"/>
      <c r="I20" s="370" t="e">
        <f t="array" ref="I20">INDEX(E24:E29,MATCH(D20&amp;D21,C24:C29&amp;D24:D29,0))&amp;"/"&amp;INDEX(F24:F29,MATCH(D20&amp;D21,C24:C29&amp;D24:D29,0))</f>
        <v>#REF!</v>
      </c>
      <c r="J20" s="371"/>
      <c r="K20" s="370" t="e">
        <f t="array" ref="K20">INDEX(E24:E29,MATCH(D20&amp;D22,C24:C29&amp;D24:D29,0))&amp;"/"&amp;INDEX(F24:F29,MATCH(D20&amp;D22,C24:C29&amp;D24:D29,0))</f>
        <v>#REF!</v>
      </c>
      <c r="L20" s="371"/>
      <c r="M20" s="116">
        <f>IF(ISBLANK(#REF!),"",COUNTIFS(C24:C29,D20,E24:E29,3)+COUNTIFS(D24:D29,D20,F24:F29,3))</f>
        <v>0</v>
      </c>
      <c r="N20" s="116">
        <f>IF(ISBLANK(#REF!),"",COUNTIFS(C24:C29,D20,E24:E29,"&lt;3")+COUNTIFS(D24:D29,D20,F24:F29,"&lt;3"))</f>
        <v>0</v>
      </c>
      <c r="O20" s="210"/>
      <c r="P20" s="106">
        <v>2</v>
      </c>
      <c r="Q20" s="78" t="e">
        <f>IF(ISBLANK(D20),"*",INDEX(D19:D22,MATCH(P20,O19:O22,0)))</f>
        <v>#N/A</v>
      </c>
      <c r="R20" s="79"/>
    </row>
    <row r="21" spans="1:20" ht="13.5" customHeight="1">
      <c r="A21" s="69">
        <v>3</v>
      </c>
      <c r="B21" s="184">
        <v>23</v>
      </c>
      <c r="C21" s="187" t="e">
        <f>IF(ISNA(MATCH(B21,#REF!,0)),"",INDEX(#REF!,MATCH(B21,#REF!,0)))</f>
        <v>#REF!</v>
      </c>
      <c r="D21" s="148" t="e">
        <f>IF(ISNA(MATCH(B21,#REF!,0)),"bye",INDEX(#REF!,MATCH(B21,#REF!,0)))</f>
        <v>#REF!</v>
      </c>
      <c r="E21" s="370" t="e">
        <f t="array" ref="E21">INDEX(F24:F29,MATCH(D19&amp;D21,C24:C29&amp;D24:D29,0))&amp;"/"&amp;INDEX(E24:E29,MATCH(D19&amp;D21,C24:C29&amp;D24:D29,0))</f>
        <v>#REF!</v>
      </c>
      <c r="F21" s="371"/>
      <c r="G21" s="370" t="e">
        <f t="array" ref="G21">INDEX(F24:F29,MATCH(D20&amp;D21,C24:C29&amp;D24:D29,0))&amp;"/"&amp;INDEX(E24:E29,MATCH(D20&amp;D21,C24:C29&amp;D24:D29,0))</f>
        <v>#REF!</v>
      </c>
      <c r="H21" s="371"/>
      <c r="I21" s="114"/>
      <c r="J21" s="115"/>
      <c r="K21" s="370" t="e">
        <f t="array" ref="K21">INDEX(E24:E29,MATCH(D21&amp;D22,C24:C29&amp;D24:D29,0))&amp;"/"&amp;INDEX(F24:F29,MATCH(D21&amp;D22,C24:C29&amp;D24:D29,0))</f>
        <v>#REF!</v>
      </c>
      <c r="L21" s="371"/>
      <c r="M21" s="116">
        <f>IF(ISBLANK(#REF!),"",COUNTIFS(C24:C29,D21,E24:E29,3)+COUNTIFS(D24:D29,D21,F24:F29,3))</f>
        <v>0</v>
      </c>
      <c r="N21" s="116">
        <f>IF(ISBLANK(#REF!),"",COUNTIFS(C24:C29,D21,E24:E29,"&lt;3")+COUNTIFS(D24:D29,D21,F24:F29,"&lt;3"))</f>
        <v>0</v>
      </c>
      <c r="O21" s="210"/>
      <c r="P21" s="106">
        <v>3</v>
      </c>
      <c r="Q21" s="78" t="e">
        <f>IF(ISBLANK(D21),"*",INDEX(D19:D22,MATCH(P21,O19:O22,0)))</f>
        <v>#N/A</v>
      </c>
      <c r="R21" s="79"/>
    </row>
    <row r="22" spans="1:20" ht="13.5" customHeight="1">
      <c r="A22" s="70">
        <v>4</v>
      </c>
      <c r="B22" s="185">
        <v>24</v>
      </c>
      <c r="C22" s="188" t="e">
        <f>IF(ISNA(MATCH(B22,#REF!,0)),"",INDEX(#REF!,MATCH(B22,#REF!,0)))</f>
        <v>#REF!</v>
      </c>
      <c r="D22" s="149" t="e">
        <f>IF(ISNA(MATCH(B22,#REF!,0)),"bye",INDEX(#REF!,MATCH(B22,#REF!,0)))</f>
        <v>#REF!</v>
      </c>
      <c r="E22" s="372" t="e">
        <f t="array" ref="E22">INDEX(F24:F29,MATCH(D19&amp;D22,C24:C29&amp;D24:D29,0))&amp;"/"&amp;INDEX(E24:E29,MATCH(D19&amp;D22,C24:C29&amp;D24:D29,0))</f>
        <v>#REF!</v>
      </c>
      <c r="F22" s="373"/>
      <c r="G22" s="372" t="e">
        <f t="array" ref="G22">INDEX(F24:F29,MATCH(D20&amp;D22,C24:C29&amp;D24:D29,0))&amp;"/"&amp;INDEX(E24:E29,MATCH(D20&amp;D22,C24:C29&amp;D24:D29,0))</f>
        <v>#REF!</v>
      </c>
      <c r="H22" s="373"/>
      <c r="I22" s="372" t="e">
        <f t="array" ref="I22">INDEX(F24:F29,MATCH(D21&amp;D22,C24:C29&amp;D24:D29,0))&amp;"/"&amp;INDEX(E24:E29,MATCH(D21&amp;D22,C24:C29&amp;D24:D29,0))</f>
        <v>#REF!</v>
      </c>
      <c r="J22" s="373"/>
      <c r="K22" s="114"/>
      <c r="L22" s="115"/>
      <c r="M22" s="118">
        <f>IF(ISBLANK(#REF!),"",COUNTIFS(C24:C29,D22,E24:E29,3)+COUNTIFS(D24:D29,D22,F24:F29,3))</f>
        <v>0</v>
      </c>
      <c r="N22" s="118">
        <f>IF(ISBLANK(#REF!),"",COUNTIFS(C24:C29,D22,E24:E29,"&lt;3")+COUNTIFS(D24:D29,D22,F24:F29,"&lt;3"))</f>
        <v>0</v>
      </c>
      <c r="O22" s="119"/>
      <c r="P22" s="106">
        <v>4</v>
      </c>
      <c r="Q22" s="78" t="e">
        <f>IF(ISBLANK(D22),"***",INDEX(D19:D22,MATCH(P22,O19:O22,0)))</f>
        <v>#N/A</v>
      </c>
      <c r="R22" s="79"/>
    </row>
    <row r="23" spans="1:20" ht="13.5" hidden="1" customHeight="1">
      <c r="A23" s="363"/>
      <c r="B23" s="363"/>
      <c r="C23" s="144"/>
      <c r="E23" s="364" t="s">
        <v>10</v>
      </c>
      <c r="F23" s="364"/>
      <c r="G23" s="365" t="s">
        <v>11</v>
      </c>
      <c r="H23" s="365"/>
      <c r="I23" s="366" t="s">
        <v>4</v>
      </c>
      <c r="J23" s="366"/>
      <c r="K23" s="374" t="s">
        <v>12</v>
      </c>
      <c r="L23" s="374"/>
      <c r="M23" s="172" t="s">
        <v>5</v>
      </c>
      <c r="N23" s="172" t="s">
        <v>6</v>
      </c>
      <c r="O23" s="173" t="s">
        <v>8</v>
      </c>
      <c r="P23" s="174" t="s">
        <v>9</v>
      </c>
      <c r="Q23" s="13"/>
      <c r="R23" s="13"/>
      <c r="S23" s="375" t="s">
        <v>93</v>
      </c>
      <c r="T23" s="375"/>
    </row>
    <row r="24" spans="1:20" ht="13.5" hidden="1" customHeight="1">
      <c r="A24" s="83" t="e">
        <f>IF(ISBLANK(#REF!),"",#REF!)</f>
        <v>#REF!</v>
      </c>
      <c r="B24" s="84" t="e">
        <f>IF(ISBLANK(#REF!),"",#REF!)</f>
        <v>#REF!</v>
      </c>
      <c r="C24" s="122" t="e">
        <f>INDEX(D19:D22,MATCH(S24,A19:A22,0))</f>
        <v>#REF!</v>
      </c>
      <c r="D24" s="150" t="e">
        <f>INDEX(D19:D22,MATCH(T24,A19:A22,0))</f>
        <v>#REF!</v>
      </c>
      <c r="E24" s="123" t="e">
        <f>IF(ISBLANK(#REF!),"",#REF!)</f>
        <v>#REF!</v>
      </c>
      <c r="F24" s="123" t="e">
        <f>IF(ISBLANK(#REF!),"",#REF!)</f>
        <v>#REF!</v>
      </c>
      <c r="G24" s="376" t="e">
        <f>IF(ISBLANK(#REF!),"",#REF!)</f>
        <v>#REF!</v>
      </c>
      <c r="H24" s="376"/>
      <c r="I24" s="376" t="e">
        <f>IF(ISBLANK(#REF!),"",#REF!)</f>
        <v>#REF!</v>
      </c>
      <c r="J24" s="376"/>
      <c r="K24" s="376" t="e">
        <f>IF(ISBLANK(#REF!),"",#REF!)</f>
        <v>#REF!</v>
      </c>
      <c r="L24" s="376" t="e">
        <f>IF(ISBLANK(#REF!),"",#REF!)</f>
        <v>#REF!</v>
      </c>
      <c r="M24" s="125" t="e">
        <f>IF(ISBLANK(#REF!),"",#REF!)</f>
        <v>#REF!</v>
      </c>
      <c r="N24" s="124" t="e">
        <f>IF(ISBLANK(#REF!),"",#REF!)</f>
        <v>#REF!</v>
      </c>
      <c r="O24" s="124" t="e">
        <f>IF(ISBLANK(#REF!),"",#REF!)</f>
        <v>#REF!</v>
      </c>
      <c r="P24" s="126" t="e">
        <f>IF(ISBLANK(#REF!),"",#REF!)</f>
        <v>#REF!</v>
      </c>
      <c r="R24" s="105"/>
      <c r="S24" s="80">
        <f>$S$10</f>
        <v>1</v>
      </c>
      <c r="T24" s="72">
        <f>$T$10</f>
        <v>3</v>
      </c>
    </row>
    <row r="25" spans="1:20" ht="13.5" hidden="1" customHeight="1">
      <c r="A25" s="85" t="e">
        <f>IF(ISBLANK(#REF!),"",#REF!)</f>
        <v>#REF!</v>
      </c>
      <c r="B25" s="86" t="e">
        <f>IF(ISBLANK(#REF!),"",#REF!)</f>
        <v>#REF!</v>
      </c>
      <c r="C25" s="127" t="e">
        <f>INDEX(D19:D22,MATCH(S25,A19:A22,0))</f>
        <v>#REF!</v>
      </c>
      <c r="D25" s="151" t="e">
        <f>INDEX(D19:D22,MATCH(T25,A19:A22,0))</f>
        <v>#REF!</v>
      </c>
      <c r="E25" s="128" t="e">
        <f>IF(ISBLANK(#REF!),"",#REF!)</f>
        <v>#REF!</v>
      </c>
      <c r="F25" s="128" t="e">
        <f>IF(ISBLANK(#REF!),"",#REF!)</f>
        <v>#REF!</v>
      </c>
      <c r="G25" s="377"/>
      <c r="H25" s="377"/>
      <c r="I25" s="377" t="e">
        <f>IF(ISBLANK(#REF!),"",#REF!)</f>
        <v>#REF!</v>
      </c>
      <c r="J25" s="377"/>
      <c r="K25" s="377" t="e">
        <f>IF(ISBLANK(#REF!),"",#REF!)</f>
        <v>#REF!</v>
      </c>
      <c r="L25" s="377"/>
      <c r="M25" s="130" t="e">
        <f>IF(ISBLANK(#REF!),"",#REF!)</f>
        <v>#REF!</v>
      </c>
      <c r="N25" s="129" t="e">
        <f>IF(ISBLANK(#REF!),"",#REF!)</f>
        <v>#REF!</v>
      </c>
      <c r="O25" s="129" t="e">
        <f>IF(ISBLANK(#REF!),"",#REF!)</f>
        <v>#REF!</v>
      </c>
      <c r="P25" s="131" t="e">
        <f>IF(ISBLANK(#REF!),"",#REF!)</f>
        <v>#REF!</v>
      </c>
      <c r="R25" s="105"/>
      <c r="S25" s="81">
        <f>$S$11</f>
        <v>2</v>
      </c>
      <c r="T25" s="73">
        <f>$T$11</f>
        <v>4</v>
      </c>
    </row>
    <row r="26" spans="1:20" ht="13.5" hidden="1" customHeight="1">
      <c r="A26" s="85" t="e">
        <f>IF(ISBLANK(#REF!),"",#REF!)</f>
        <v>#REF!</v>
      </c>
      <c r="B26" s="86" t="e">
        <f>IF(ISBLANK(#REF!),"",#REF!)</f>
        <v>#REF!</v>
      </c>
      <c r="C26" s="127" t="e">
        <f>INDEX(D19:D22,MATCH(S26,A19:A22,0))</f>
        <v>#REF!</v>
      </c>
      <c r="D26" s="151" t="e">
        <f>INDEX(D19:D22,MATCH(T26,A19:A22,0))</f>
        <v>#REF!</v>
      </c>
      <c r="E26" s="128" t="e">
        <f>IF(ISBLANK(#REF!),"",#REF!)</f>
        <v>#REF!</v>
      </c>
      <c r="F26" s="128" t="e">
        <f>IF(ISBLANK(#REF!),"",#REF!)</f>
        <v>#REF!</v>
      </c>
      <c r="G26" s="377" t="e">
        <f>IF(ISBLANK(#REF!),"",#REF!)</f>
        <v>#REF!</v>
      </c>
      <c r="H26" s="377"/>
      <c r="I26" s="377" t="e">
        <f>IF(ISBLANK(#REF!),"",#REF!)</f>
        <v>#REF!</v>
      </c>
      <c r="J26" s="377"/>
      <c r="K26" s="377" t="e">
        <f>IF(ISBLANK(#REF!),"",#REF!)</f>
        <v>#REF!</v>
      </c>
      <c r="L26" s="377" t="e">
        <f>IF(ISBLANK(#REF!),"",#REF!)</f>
        <v>#REF!</v>
      </c>
      <c r="M26" s="130" t="e">
        <f>IF(ISBLANK(#REF!),"",#REF!)</f>
        <v>#REF!</v>
      </c>
      <c r="N26" s="129" t="e">
        <f>IF(ISBLANK(#REF!),"",#REF!)</f>
        <v>#REF!</v>
      </c>
      <c r="O26" s="129" t="e">
        <f>IF(ISBLANK(#REF!),"",#REF!)</f>
        <v>#REF!</v>
      </c>
      <c r="P26" s="131" t="e">
        <f>IF(ISBLANK(#REF!),"",#REF!)</f>
        <v>#REF!</v>
      </c>
      <c r="R26" s="105"/>
      <c r="S26" s="81">
        <f>$S$12</f>
        <v>1</v>
      </c>
      <c r="T26" s="73">
        <f>$T$12</f>
        <v>2</v>
      </c>
    </row>
    <row r="27" spans="1:20" ht="13.5" hidden="1" customHeight="1">
      <c r="A27" s="85" t="e">
        <f>IF(ISBLANK(#REF!),"",#REF!)</f>
        <v>#REF!</v>
      </c>
      <c r="B27" s="86" t="e">
        <f>IF(ISBLANK(#REF!),"",#REF!)</f>
        <v>#REF!</v>
      </c>
      <c r="C27" s="127" t="e">
        <f>INDEX(D19:D22,MATCH(S27,A19:A22,0))</f>
        <v>#REF!</v>
      </c>
      <c r="D27" s="151" t="e">
        <f>INDEX(D19:D22,MATCH(T27,A19:A22,0))</f>
        <v>#REF!</v>
      </c>
      <c r="E27" s="128" t="e">
        <f>IF(ISBLANK(#REF!),"",#REF!)</f>
        <v>#REF!</v>
      </c>
      <c r="F27" s="128" t="e">
        <f>IF(ISBLANK(#REF!),"",#REF!)</f>
        <v>#REF!</v>
      </c>
      <c r="G27" s="377" t="e">
        <f>IF(ISBLANK(#REF!),"",#REF!)</f>
        <v>#REF!</v>
      </c>
      <c r="H27" s="377"/>
      <c r="I27" s="377" t="e">
        <f>IF(ISBLANK(#REF!),"",#REF!)</f>
        <v>#REF!</v>
      </c>
      <c r="J27" s="377"/>
      <c r="K27" s="377" t="e">
        <f>IF(ISBLANK(#REF!),"",#REF!)</f>
        <v>#REF!</v>
      </c>
      <c r="L27" s="377" t="e">
        <f>IF(ISBLANK(#REF!),"",#REF!)</f>
        <v>#REF!</v>
      </c>
      <c r="M27" s="130" t="e">
        <f>IF(ISBLANK(#REF!),"",#REF!)</f>
        <v>#REF!</v>
      </c>
      <c r="N27" s="129" t="e">
        <f>IF(ISBLANK(#REF!),"",#REF!)</f>
        <v>#REF!</v>
      </c>
      <c r="O27" s="129" t="e">
        <f>IF(ISBLANK(#REF!),"",#REF!)</f>
        <v>#REF!</v>
      </c>
      <c r="P27" s="131" t="e">
        <f>IF(ISBLANK(#REF!),"",#REF!)</f>
        <v>#REF!</v>
      </c>
      <c r="R27" s="105"/>
      <c r="S27" s="81">
        <f>$S$13</f>
        <v>3</v>
      </c>
      <c r="T27" s="73">
        <f>$T$13</f>
        <v>4</v>
      </c>
    </row>
    <row r="28" spans="1:20" ht="13.5" hidden="1" customHeight="1">
      <c r="A28" s="85" t="e">
        <f>IF(ISBLANK(#REF!),"",#REF!)</f>
        <v>#REF!</v>
      </c>
      <c r="B28" s="86" t="e">
        <f>IF(ISBLANK(#REF!),"",#REF!)</f>
        <v>#REF!</v>
      </c>
      <c r="C28" s="127" t="e">
        <f>INDEX(D19:D22,MATCH(S28,A19:A22,0))</f>
        <v>#REF!</v>
      </c>
      <c r="D28" s="151" t="e">
        <f>INDEX(D19:D22,MATCH(T28,A19:A22,0))</f>
        <v>#REF!</v>
      </c>
      <c r="E28" s="128" t="e">
        <f>IF(ISBLANK(#REF!),"",#REF!)</f>
        <v>#REF!</v>
      </c>
      <c r="F28" s="128" t="e">
        <f>IF(ISBLANK(#REF!),"",#REF!)</f>
        <v>#REF!</v>
      </c>
      <c r="G28" s="377" t="e">
        <f>IF(ISBLANK(#REF!),"",#REF!)</f>
        <v>#REF!</v>
      </c>
      <c r="H28" s="377"/>
      <c r="I28" s="377" t="e">
        <f>IF(ISBLANK(#REF!),"",#REF!)</f>
        <v>#REF!</v>
      </c>
      <c r="J28" s="377"/>
      <c r="K28" s="377" t="e">
        <f>IF(ISBLANK(#REF!),"",#REF!)</f>
        <v>#REF!</v>
      </c>
      <c r="L28" s="377" t="e">
        <f>IF(ISBLANK(#REF!),"",#REF!)</f>
        <v>#REF!</v>
      </c>
      <c r="M28" s="130" t="e">
        <f>IF(ISBLANK(#REF!),"",#REF!)</f>
        <v>#REF!</v>
      </c>
      <c r="N28" s="129" t="e">
        <f>IF(ISBLANK(#REF!),"",#REF!)</f>
        <v>#REF!</v>
      </c>
      <c r="O28" s="129" t="e">
        <f>IF(ISBLANK(#REF!),"",#REF!)</f>
        <v>#REF!</v>
      </c>
      <c r="P28" s="131" t="e">
        <f>IF(ISBLANK(#REF!),"",#REF!)</f>
        <v>#REF!</v>
      </c>
      <c r="R28" s="105"/>
      <c r="S28" s="81">
        <f>$S$14</f>
        <v>1</v>
      </c>
      <c r="T28" s="73">
        <f>$T$14</f>
        <v>4</v>
      </c>
    </row>
    <row r="29" spans="1:20" ht="13.5" hidden="1" customHeight="1">
      <c r="A29" s="87" t="e">
        <f>IF(ISBLANK(#REF!),"",#REF!)</f>
        <v>#REF!</v>
      </c>
      <c r="B29" s="88" t="e">
        <f>IF(ISBLANK(#REF!),"",#REF!)</f>
        <v>#REF!</v>
      </c>
      <c r="C29" s="132" t="e">
        <f>INDEX(D19:D22,MATCH(S29,A19:A22,0))</f>
        <v>#REF!</v>
      </c>
      <c r="D29" s="152" t="e">
        <f>INDEX(D19:D22,MATCH(T29,A19:A22,0))</f>
        <v>#REF!</v>
      </c>
      <c r="E29" s="133" t="e">
        <f>IF(ISBLANK(#REF!),"",#REF!)</f>
        <v>#REF!</v>
      </c>
      <c r="F29" s="133" t="e">
        <f>IF(ISBLANK(#REF!),"",#REF!)</f>
        <v>#REF!</v>
      </c>
      <c r="G29" s="367" t="e">
        <f>IF(ISBLANK(#REF!),"",#REF!)</f>
        <v>#REF!</v>
      </c>
      <c r="H29" s="367"/>
      <c r="I29" s="367" t="e">
        <f>IF(ISBLANK(#REF!),"",#REF!)</f>
        <v>#REF!</v>
      </c>
      <c r="J29" s="367"/>
      <c r="K29" s="367" t="e">
        <f>IF(ISBLANK(#REF!),"",#REF!)</f>
        <v>#REF!</v>
      </c>
      <c r="L29" s="367" t="e">
        <f>IF(ISBLANK(#REF!),"",#REF!)</f>
        <v>#REF!</v>
      </c>
      <c r="M29" s="135" t="e">
        <f>IF(ISBLANK(#REF!),"",#REF!)</f>
        <v>#REF!</v>
      </c>
      <c r="N29" s="134" t="e">
        <f>IF(ISBLANK(#REF!),"",#REF!)</f>
        <v>#REF!</v>
      </c>
      <c r="O29" s="134" t="e">
        <f>IF(ISBLANK(#REF!),"",#REF!)</f>
        <v>#REF!</v>
      </c>
      <c r="P29" s="136" t="e">
        <f>IF(ISBLANK(#REF!),"",#REF!)</f>
        <v>#REF!</v>
      </c>
      <c r="R29" s="105"/>
      <c r="S29" s="82">
        <f>$S$15</f>
        <v>2</v>
      </c>
      <c r="T29" s="74">
        <f>$T$15</f>
        <v>3</v>
      </c>
    </row>
    <row r="31" spans="1:20" ht="13.5" customHeight="1">
      <c r="B31" s="12"/>
      <c r="C31" s="143"/>
      <c r="D31" s="120"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68">
        <v>1</v>
      </c>
      <c r="F32" s="368"/>
      <c r="G32" s="368">
        <v>2</v>
      </c>
      <c r="H32" s="368"/>
      <c r="I32" s="369">
        <v>3</v>
      </c>
      <c r="J32" s="369"/>
      <c r="K32" s="368">
        <v>4</v>
      </c>
      <c r="L32" s="368"/>
      <c r="M32" s="111" t="s">
        <v>2</v>
      </c>
      <c r="N32" s="111" t="s">
        <v>3</v>
      </c>
      <c r="O32" s="112" t="s">
        <v>7</v>
      </c>
      <c r="P32" s="113"/>
      <c r="Q32" s="49" t="s">
        <v>59</v>
      </c>
      <c r="R32" s="50"/>
    </row>
    <row r="33" spans="1:20" ht="13.5" customHeight="1">
      <c r="A33" s="69">
        <v>1</v>
      </c>
      <c r="B33" s="184">
        <v>31</v>
      </c>
      <c r="C33" s="187" t="e">
        <f>IF(ISNA(MATCH(B33,#REF!,0)),"",INDEX(#REF!,MATCH(B33,#REF!,0)))</f>
        <v>#REF!</v>
      </c>
      <c r="D33" s="148" t="e">
        <f>IF(ISNA(MATCH(B33,#REF!,0)),"bye",INDEX(#REF!,MATCH(B33,#REF!,0)))</f>
        <v>#REF!</v>
      </c>
      <c r="E33" s="114"/>
      <c r="F33" s="115"/>
      <c r="G33" s="370" t="e">
        <f t="array" ref="G33">INDEX(E38:E43,MATCH(D33&amp;D34,C38:C43&amp;D38:D43,0))&amp;"/"&amp;INDEX(F38:F43,MATCH(D33&amp;D34,C38:C43&amp;D38:D43,0))</f>
        <v>#REF!</v>
      </c>
      <c r="H33" s="371"/>
      <c r="I33" s="370" t="e">
        <f t="array" ref="I33">INDEX(E38:E43,MATCH(D33&amp;D35,C38:C43&amp;D38:D43,0))&amp;"/"&amp;INDEX(F38:F43,MATCH(D33&amp;D35,C38:C43&amp;D38:D43,0))</f>
        <v>#REF!</v>
      </c>
      <c r="J33" s="371"/>
      <c r="K33" s="370" t="e">
        <f t="array" ref="K33">INDEX(E38:E43,MATCH(D33&amp;D36,C38:C43&amp;D38:D43,0))&amp;"/"&amp;INDEX(F38:F43,MATCH(D33&amp;D36,C38:C43&amp;D38:D43,0))</f>
        <v>#REF!</v>
      </c>
      <c r="L33" s="371"/>
      <c r="M33" s="116">
        <f>IF(ISBLANK(#REF!),"",COUNTIFS(C38:C43,D33,E38:E43,3)+COUNTIFS(D38:D43,D33,F38:F43,3))</f>
        <v>0</v>
      </c>
      <c r="N33" s="116">
        <f>IF(ISBLANK(#REF!),"",COUNTIFS(C38:C43,D33,E38:E43,"&lt;3")+COUNTIFS(D38:D43,D33,F38:F43,"&lt;3"))</f>
        <v>0</v>
      </c>
      <c r="O33" s="210"/>
      <c r="P33" s="106">
        <v>1</v>
      </c>
      <c r="Q33" s="76" t="e">
        <f>IF(ISBLANK(D33),"*",INDEX(D33:D36,MATCH(P33,O33:O36,0)))</f>
        <v>#N/A</v>
      </c>
      <c r="R33" s="77"/>
    </row>
    <row r="34" spans="1:20" ht="13.5" customHeight="1">
      <c r="A34" s="69">
        <v>2</v>
      </c>
      <c r="B34" s="184">
        <v>32</v>
      </c>
      <c r="C34" s="187" t="e">
        <f>IF(ISNA(MATCH(B34,#REF!,0)),"",INDEX(#REF!,MATCH(B34,#REF!,0)))</f>
        <v>#REF!</v>
      </c>
      <c r="D34" s="148" t="e">
        <f>IF(ISNA(MATCH(B34,#REF!,0)),"bye",INDEX(#REF!,MATCH(B34,#REF!,0)))</f>
        <v>#REF!</v>
      </c>
      <c r="E34" s="370" t="e">
        <f t="array" ref="E34">INDEX(F38:F43,MATCH(D33&amp;D34,C38:C43&amp;D38:D43,0))&amp;"/"&amp;INDEX(E38:E43,MATCH(D33&amp;D34,C38:C43&amp;D38:D43,0))</f>
        <v>#REF!</v>
      </c>
      <c r="F34" s="371"/>
      <c r="G34" s="114"/>
      <c r="H34" s="115"/>
      <c r="I34" s="370" t="e">
        <f t="array" ref="I34">INDEX(E38:E43,MATCH(D34&amp;D35,C38:C43&amp;D38:D43,0))&amp;"/"&amp;INDEX(F38:F43,MATCH(D34&amp;D35,C38:C43&amp;D38:D43,0))</f>
        <v>#REF!</v>
      </c>
      <c r="J34" s="371"/>
      <c r="K34" s="370" t="e">
        <f t="array" ref="K34">INDEX(E38:E43,MATCH(D34&amp;D36,C38:C43&amp;D38:D43,0))&amp;"/"&amp;INDEX(F38:F43,MATCH(D34&amp;D36,C38:C43&amp;D38:D43,0))</f>
        <v>#REF!</v>
      </c>
      <c r="L34" s="371"/>
      <c r="M34" s="116">
        <f>IF(ISBLANK(#REF!),"",COUNTIFS(C38:C43,D34,E38:E43,3)+COUNTIFS(D38:D43,D34,F38:F43,3))</f>
        <v>0</v>
      </c>
      <c r="N34" s="116">
        <f>IF(ISBLANK(#REF!),"",COUNTIFS(C38:C43,D34,E38:E43,"&lt;3")+COUNTIFS(D38:D43,D34,F38:F43,"&lt;3"))</f>
        <v>0</v>
      </c>
      <c r="O34" s="210"/>
      <c r="P34" s="106">
        <v>2</v>
      </c>
      <c r="Q34" s="78" t="e">
        <f>IF(ISBLANK(D34),"*",INDEX(D33:D36,MATCH(P34,O33:O36,0)))</f>
        <v>#N/A</v>
      </c>
      <c r="R34" s="79"/>
    </row>
    <row r="35" spans="1:20" ht="13.5" customHeight="1">
      <c r="A35" s="69">
        <v>3</v>
      </c>
      <c r="B35" s="184">
        <v>33</v>
      </c>
      <c r="C35" s="187" t="e">
        <f>IF(ISNA(MATCH(B35,#REF!,0)),"",INDEX(#REF!,MATCH(B35,#REF!,0)))</f>
        <v>#REF!</v>
      </c>
      <c r="D35" s="148" t="e">
        <f>IF(ISNA(MATCH(B35,#REF!,0)),"bye",INDEX(#REF!,MATCH(B35,#REF!,0)))</f>
        <v>#REF!</v>
      </c>
      <c r="E35" s="370" t="e">
        <f t="array" ref="E35">INDEX(F38:F43,MATCH(D33&amp;D35,C38:C43&amp;D38:D43,0))&amp;"/"&amp;INDEX(E38:E43,MATCH(D33&amp;D35,C38:C43&amp;D38:D43,0))</f>
        <v>#REF!</v>
      </c>
      <c r="F35" s="371"/>
      <c r="G35" s="370" t="e">
        <f t="array" ref="G35">INDEX(F38:F43,MATCH(D34&amp;D35,C38:C43&amp;D38:D43,0))&amp;"/"&amp;INDEX(E38:E43,MATCH(D34&amp;D35,C38:C43&amp;D38:D43,0))</f>
        <v>#REF!</v>
      </c>
      <c r="H35" s="371"/>
      <c r="I35" s="114"/>
      <c r="J35" s="115"/>
      <c r="K35" s="370" t="e">
        <f t="array" ref="K35">INDEX(E38:E43,MATCH(D35&amp;D36,C38:C43&amp;D38:D43,0))&amp;"/"&amp;INDEX(F38:F43,MATCH(D35&amp;D36,C38:C43&amp;D38:D43,0))</f>
        <v>#REF!</v>
      </c>
      <c r="L35" s="371"/>
      <c r="M35" s="116">
        <f>IF(ISBLANK(#REF!),"",COUNTIFS(C38:C43,D35,E38:E43,3)+COUNTIFS(D38:D43,D35,F38:F43,3))</f>
        <v>0</v>
      </c>
      <c r="N35" s="116">
        <f>IF(ISBLANK(#REF!),"",COUNTIFS(C38:C43,D35,E38:E43,"&lt;3")+COUNTIFS(D38:D43,D35,F38:F43,"&lt;3"))</f>
        <v>0</v>
      </c>
      <c r="O35" s="210"/>
      <c r="P35" s="106">
        <v>3</v>
      </c>
      <c r="Q35" s="78" t="e">
        <f>IF(ISBLANK(D35),"*",INDEX(D33:D36,MATCH(P35,O33:O36,0)))</f>
        <v>#N/A</v>
      </c>
      <c r="R35" s="79"/>
    </row>
    <row r="36" spans="1:20" ht="13.5" customHeight="1">
      <c r="A36" s="70">
        <v>4</v>
      </c>
      <c r="B36" s="185">
        <v>34</v>
      </c>
      <c r="C36" s="188" t="e">
        <f>IF(ISNA(MATCH(B36,#REF!,0)),"",INDEX(#REF!,MATCH(B36,#REF!,0)))</f>
        <v>#REF!</v>
      </c>
      <c r="D36" s="149" t="e">
        <f>IF(ISNA(MATCH(B36,#REF!,0)),"bye",INDEX(#REF!,MATCH(B36,#REF!,0)))</f>
        <v>#REF!</v>
      </c>
      <c r="E36" s="372" t="e">
        <f t="array" ref="E36">INDEX(F38:F43,MATCH(D33&amp;D36,C38:C43&amp;D38:D43,0))&amp;"/"&amp;INDEX(E38:E43,MATCH(D33&amp;D36,C38:C43&amp;D38:D43,0))</f>
        <v>#REF!</v>
      </c>
      <c r="F36" s="373"/>
      <c r="G36" s="372" t="e">
        <f t="array" ref="G36">INDEX(F38:F43,MATCH(D34&amp;D36,C38:C43&amp;D38:D43,0))&amp;"/"&amp;INDEX(E38:E43,MATCH(D34&amp;D36,C38:C43&amp;D38:D43,0))</f>
        <v>#REF!</v>
      </c>
      <c r="H36" s="373"/>
      <c r="I36" s="372" t="e">
        <f t="array" ref="I36">INDEX(F38:F43,MATCH(D35&amp;D36,C38:C43&amp;D38:D43,0))&amp;"/"&amp;INDEX(E38:E43,MATCH(D35&amp;D36,C38:C43&amp;D38:D43,0))</f>
        <v>#REF!</v>
      </c>
      <c r="J36" s="373"/>
      <c r="K36" s="114"/>
      <c r="L36" s="115"/>
      <c r="M36" s="118">
        <f>IF(ISBLANK(#REF!),"",COUNTIFS(C38:C43,D36,E38:E43,3)+COUNTIFS(D38:D43,D36,F38:F43,3))</f>
        <v>0</v>
      </c>
      <c r="N36" s="118">
        <f>IF(ISBLANK(#REF!),"",COUNTIFS(C38:C43,D36,E38:E43,"&lt;3")+COUNTIFS(D38:D43,D36,F38:F43,"&lt;3"))</f>
        <v>0</v>
      </c>
      <c r="O36" s="119"/>
      <c r="P36" s="106">
        <v>4</v>
      </c>
      <c r="Q36" s="78" t="e">
        <f>IF(ISBLANK(D36),"***",INDEX(D33:D36,MATCH(P36,O33:O36,0)))</f>
        <v>#N/A</v>
      </c>
      <c r="R36" s="79"/>
    </row>
    <row r="37" spans="1:20" ht="13.5" hidden="1" customHeight="1">
      <c r="A37" s="363"/>
      <c r="B37" s="363"/>
      <c r="C37" s="144"/>
      <c r="E37" s="364" t="s">
        <v>10</v>
      </c>
      <c r="F37" s="364"/>
      <c r="G37" s="365" t="s">
        <v>11</v>
      </c>
      <c r="H37" s="365"/>
      <c r="I37" s="366" t="s">
        <v>4</v>
      </c>
      <c r="J37" s="366"/>
      <c r="K37" s="374" t="s">
        <v>12</v>
      </c>
      <c r="L37" s="374"/>
      <c r="M37" s="172" t="s">
        <v>5</v>
      </c>
      <c r="N37" s="172" t="s">
        <v>6</v>
      </c>
      <c r="O37" s="173" t="s">
        <v>8</v>
      </c>
      <c r="P37" s="174" t="s">
        <v>9</v>
      </c>
      <c r="Q37" s="13"/>
      <c r="R37" s="13"/>
      <c r="S37" s="375" t="s">
        <v>93</v>
      </c>
      <c r="T37" s="375"/>
    </row>
    <row r="38" spans="1:20" ht="13.5" hidden="1" customHeight="1">
      <c r="A38" s="83" t="e">
        <f>IF(ISBLANK(#REF!),"",#REF!)</f>
        <v>#REF!</v>
      </c>
      <c r="B38" s="84" t="e">
        <f>IF(ISBLANK(#REF!),"",#REF!)</f>
        <v>#REF!</v>
      </c>
      <c r="C38" s="122" t="e">
        <f>INDEX(D33:D36,MATCH(S38,A33:A36,0))</f>
        <v>#REF!</v>
      </c>
      <c r="D38" s="150" t="e">
        <f>INDEX(D33:D36,MATCH(T38,A33:A36,0))</f>
        <v>#REF!</v>
      </c>
      <c r="E38" s="123" t="e">
        <f>IF(ISBLANK(#REF!),"",#REF!)</f>
        <v>#REF!</v>
      </c>
      <c r="F38" s="123" t="e">
        <f>IF(ISBLANK(#REF!),"",#REF!)</f>
        <v>#REF!</v>
      </c>
      <c r="G38" s="376" t="e">
        <f>IF(ISBLANK(#REF!),"",#REF!)</f>
        <v>#REF!</v>
      </c>
      <c r="H38" s="376"/>
      <c r="I38" s="376" t="e">
        <f>IF(ISBLANK(#REF!),"",#REF!)</f>
        <v>#REF!</v>
      </c>
      <c r="J38" s="376"/>
      <c r="K38" s="376" t="e">
        <f>IF(ISBLANK(#REF!),"",#REF!)</f>
        <v>#REF!</v>
      </c>
      <c r="L38" s="376"/>
      <c r="M38" s="125" t="e">
        <f>IF(ISBLANK(#REF!),"",#REF!)</f>
        <v>#REF!</v>
      </c>
      <c r="N38" s="124" t="e">
        <f>IF(ISBLANK(#REF!),"",#REF!)</f>
        <v>#REF!</v>
      </c>
      <c r="O38" s="124" t="e">
        <f>IF(ISBLANK(#REF!),"",#REF!)</f>
        <v>#REF!</v>
      </c>
      <c r="P38" s="126" t="e">
        <f>IF(ISBLANK(#REF!),"",#REF!)</f>
        <v>#REF!</v>
      </c>
      <c r="S38" s="80">
        <f>$S$10</f>
        <v>1</v>
      </c>
      <c r="T38" s="72">
        <f>$T$10</f>
        <v>3</v>
      </c>
    </row>
    <row r="39" spans="1:20" ht="13.5" hidden="1" customHeight="1">
      <c r="A39" s="85" t="e">
        <f>IF(ISBLANK(#REF!),"",#REF!)</f>
        <v>#REF!</v>
      </c>
      <c r="B39" s="86" t="e">
        <f>IF(ISBLANK(#REF!),"",#REF!)</f>
        <v>#REF!</v>
      </c>
      <c r="C39" s="127" t="e">
        <f>INDEX(D33:D36,MATCH(S39,A33:A36,0))</f>
        <v>#REF!</v>
      </c>
      <c r="D39" s="151" t="e">
        <f>INDEX(D33:D36,MATCH(T39,A33:A36,0))</f>
        <v>#REF!</v>
      </c>
      <c r="E39" s="128" t="e">
        <f>IF(ISBLANK(#REF!),"",#REF!)</f>
        <v>#REF!</v>
      </c>
      <c r="F39" s="128" t="e">
        <f>IF(ISBLANK(#REF!),"",#REF!)</f>
        <v>#REF!</v>
      </c>
      <c r="G39" s="377" t="e">
        <f>IF(ISBLANK(#REF!),"",#REF!)</f>
        <v>#REF!</v>
      </c>
      <c r="H39" s="377"/>
      <c r="I39" s="377" t="e">
        <f>IF(ISBLANK(#REF!),"",#REF!)</f>
        <v>#REF!</v>
      </c>
      <c r="J39" s="377"/>
      <c r="K39" s="377" t="e">
        <f>IF(ISBLANK(#REF!),"",#REF!)</f>
        <v>#REF!</v>
      </c>
      <c r="L39" s="377"/>
      <c r="M39" s="130" t="e">
        <f>IF(ISBLANK(#REF!),"",#REF!)</f>
        <v>#REF!</v>
      </c>
      <c r="N39" s="129" t="e">
        <f>IF(ISBLANK(#REF!),"",#REF!)</f>
        <v>#REF!</v>
      </c>
      <c r="O39" s="129" t="e">
        <f>IF(ISBLANK(#REF!),"",#REF!)</f>
        <v>#REF!</v>
      </c>
      <c r="P39" s="131" t="e">
        <f>IF(ISBLANK(#REF!),"",#REF!)</f>
        <v>#REF!</v>
      </c>
      <c r="S39" s="81">
        <f>$S$11</f>
        <v>2</v>
      </c>
      <c r="T39" s="73">
        <f>$T$11</f>
        <v>4</v>
      </c>
    </row>
    <row r="40" spans="1:20" ht="13.5" hidden="1" customHeight="1">
      <c r="A40" s="85" t="e">
        <f>IF(ISBLANK(#REF!),"",#REF!)</f>
        <v>#REF!</v>
      </c>
      <c r="B40" s="86" t="e">
        <f>IF(ISBLANK(#REF!),"",#REF!)</f>
        <v>#REF!</v>
      </c>
      <c r="C40" s="127" t="e">
        <f>INDEX(D33:D36,MATCH(S40,A33:A36,0))</f>
        <v>#REF!</v>
      </c>
      <c r="D40" s="151" t="e">
        <f>INDEX(D33:D36,MATCH(T40,A33:A36,0))</f>
        <v>#REF!</v>
      </c>
      <c r="E40" s="128" t="e">
        <f>IF(ISBLANK(#REF!),"",#REF!)</f>
        <v>#REF!</v>
      </c>
      <c r="F40" s="128" t="e">
        <f>IF(ISBLANK(#REF!),"",#REF!)</f>
        <v>#REF!</v>
      </c>
      <c r="G40" s="377" t="e">
        <f>IF(ISBLANK(#REF!),"",#REF!)</f>
        <v>#REF!</v>
      </c>
      <c r="H40" s="377"/>
      <c r="I40" s="377" t="e">
        <f>IF(ISBLANK(#REF!),"",#REF!)</f>
        <v>#REF!</v>
      </c>
      <c r="J40" s="377"/>
      <c r="K40" s="377" t="e">
        <f>IF(ISBLANK(#REF!),"",#REF!)</f>
        <v>#REF!</v>
      </c>
      <c r="L40" s="377"/>
      <c r="M40" s="130" t="e">
        <f>IF(ISBLANK(#REF!),"",#REF!)</f>
        <v>#REF!</v>
      </c>
      <c r="N40" s="129" t="e">
        <f>IF(ISBLANK(#REF!),"",#REF!)</f>
        <v>#REF!</v>
      </c>
      <c r="O40" s="129" t="e">
        <f>IF(ISBLANK(#REF!),"",#REF!)</f>
        <v>#REF!</v>
      </c>
      <c r="P40" s="131" t="e">
        <f>IF(ISBLANK(#REF!),"",#REF!)</f>
        <v>#REF!</v>
      </c>
      <c r="S40" s="81">
        <f>$S$12</f>
        <v>1</v>
      </c>
      <c r="T40" s="73">
        <f>$T$12</f>
        <v>2</v>
      </c>
    </row>
    <row r="41" spans="1:20" ht="13.5" hidden="1" customHeight="1">
      <c r="A41" s="85" t="e">
        <f>IF(ISBLANK(#REF!),"",#REF!)</f>
        <v>#REF!</v>
      </c>
      <c r="B41" s="86" t="e">
        <f>IF(ISBLANK(#REF!),"",#REF!)</f>
        <v>#REF!</v>
      </c>
      <c r="C41" s="127" t="e">
        <f>INDEX(D33:D36,MATCH(S41,A33:A36,0))</f>
        <v>#REF!</v>
      </c>
      <c r="D41" s="151" t="e">
        <f>INDEX(D33:D36,MATCH(T41,A33:A36,0))</f>
        <v>#REF!</v>
      </c>
      <c r="E41" s="128" t="e">
        <f>IF(ISBLANK(#REF!),"",#REF!)</f>
        <v>#REF!</v>
      </c>
      <c r="F41" s="128" t="e">
        <f>IF(ISBLANK(#REF!),"",#REF!)</f>
        <v>#REF!</v>
      </c>
      <c r="G41" s="377" t="e">
        <f>IF(ISBLANK(#REF!),"",#REF!)</f>
        <v>#REF!</v>
      </c>
      <c r="H41" s="377"/>
      <c r="I41" s="377" t="e">
        <f>IF(ISBLANK(#REF!),"",#REF!)</f>
        <v>#REF!</v>
      </c>
      <c r="J41" s="377"/>
      <c r="K41" s="377" t="e">
        <f>IF(ISBLANK(#REF!),"",#REF!)</f>
        <v>#REF!</v>
      </c>
      <c r="L41" s="377"/>
      <c r="M41" s="130" t="e">
        <f>IF(ISBLANK(#REF!),"",#REF!)</f>
        <v>#REF!</v>
      </c>
      <c r="N41" s="129" t="e">
        <f>IF(ISBLANK(#REF!),"",#REF!)</f>
        <v>#REF!</v>
      </c>
      <c r="O41" s="129" t="e">
        <f>IF(ISBLANK(#REF!),"",#REF!)</f>
        <v>#REF!</v>
      </c>
      <c r="P41" s="131" t="e">
        <f>IF(ISBLANK(#REF!),"",#REF!)</f>
        <v>#REF!</v>
      </c>
      <c r="S41" s="81">
        <f>$S$13</f>
        <v>3</v>
      </c>
      <c r="T41" s="73">
        <f>$T$13</f>
        <v>4</v>
      </c>
    </row>
    <row r="42" spans="1:20" ht="13.5" hidden="1" customHeight="1">
      <c r="A42" s="85" t="e">
        <f>IF(ISBLANK(#REF!),"",#REF!)</f>
        <v>#REF!</v>
      </c>
      <c r="B42" s="86" t="e">
        <f>IF(ISBLANK(#REF!),"",#REF!)</f>
        <v>#REF!</v>
      </c>
      <c r="C42" s="127" t="e">
        <f>INDEX(D33:D36,MATCH(S42,A33:A36,0))</f>
        <v>#REF!</v>
      </c>
      <c r="D42" s="151" t="e">
        <f>INDEX(D33:D36,MATCH(T42,A33:A36,0))</f>
        <v>#REF!</v>
      </c>
      <c r="E42" s="128" t="e">
        <f>IF(ISBLANK(#REF!),"",#REF!)</f>
        <v>#REF!</v>
      </c>
      <c r="F42" s="128" t="e">
        <f>IF(ISBLANK(#REF!),"",#REF!)</f>
        <v>#REF!</v>
      </c>
      <c r="G42" s="377" t="e">
        <f>IF(ISBLANK(#REF!),"",#REF!)</f>
        <v>#REF!</v>
      </c>
      <c r="H42" s="377"/>
      <c r="I42" s="377" t="e">
        <f>IF(ISBLANK(#REF!),"",#REF!)</f>
        <v>#REF!</v>
      </c>
      <c r="J42" s="377"/>
      <c r="K42" s="377" t="e">
        <f>IF(ISBLANK(#REF!),"",#REF!)</f>
        <v>#REF!</v>
      </c>
      <c r="L42" s="377"/>
      <c r="M42" s="130" t="e">
        <f>IF(ISBLANK(#REF!),"",#REF!)</f>
        <v>#REF!</v>
      </c>
      <c r="N42" s="129" t="e">
        <f>IF(ISBLANK(#REF!),"",#REF!)</f>
        <v>#REF!</v>
      </c>
      <c r="O42" s="129" t="e">
        <f>IF(ISBLANK(#REF!),"",#REF!)</f>
        <v>#REF!</v>
      </c>
      <c r="P42" s="131" t="e">
        <f>IF(ISBLANK(#REF!),"",#REF!)</f>
        <v>#REF!</v>
      </c>
      <c r="S42" s="81">
        <f>$S$14</f>
        <v>1</v>
      </c>
      <c r="T42" s="73">
        <f>$T$14</f>
        <v>4</v>
      </c>
    </row>
    <row r="43" spans="1:20" ht="13.5" hidden="1" customHeight="1">
      <c r="A43" s="87" t="e">
        <f>IF(ISBLANK(#REF!),"",#REF!)</f>
        <v>#REF!</v>
      </c>
      <c r="B43" s="88" t="e">
        <f>IF(ISBLANK(#REF!),"",#REF!)</f>
        <v>#REF!</v>
      </c>
      <c r="C43" s="132" t="e">
        <f>INDEX(D33:D36,MATCH(S43,A33:A36,0))</f>
        <v>#REF!</v>
      </c>
      <c r="D43" s="152" t="e">
        <f>INDEX(D33:D36,MATCH(T43,A33:A36,0))</f>
        <v>#REF!</v>
      </c>
      <c r="E43" s="133" t="e">
        <f>IF(ISBLANK(#REF!),"",#REF!)</f>
        <v>#REF!</v>
      </c>
      <c r="F43" s="133" t="e">
        <f>IF(ISBLANK(#REF!),"",#REF!)</f>
        <v>#REF!</v>
      </c>
      <c r="G43" s="367" t="e">
        <f>IF(ISBLANK(#REF!),"",#REF!)</f>
        <v>#REF!</v>
      </c>
      <c r="H43" s="367"/>
      <c r="I43" s="367" t="e">
        <f>IF(ISBLANK(#REF!),"",#REF!)</f>
        <v>#REF!</v>
      </c>
      <c r="J43" s="367"/>
      <c r="K43" s="367" t="e">
        <f>IF(ISBLANK(#REF!),"",#REF!)</f>
        <v>#REF!</v>
      </c>
      <c r="L43" s="367"/>
      <c r="M43" s="135" t="e">
        <f>IF(ISBLANK(#REF!),"",#REF!)</f>
        <v>#REF!</v>
      </c>
      <c r="N43" s="134" t="e">
        <f>IF(ISBLANK(#REF!),"",#REF!)</f>
        <v>#REF!</v>
      </c>
      <c r="O43" s="134" t="e">
        <f>IF(ISBLANK(#REF!),"",#REF!)</f>
        <v>#REF!</v>
      </c>
      <c r="P43" s="136" t="e">
        <f>IF(ISBLANK(#REF!),"",#REF!)</f>
        <v>#REF!</v>
      </c>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68">
        <v>1</v>
      </c>
      <c r="F46" s="368"/>
      <c r="G46" s="368">
        <v>2</v>
      </c>
      <c r="H46" s="368"/>
      <c r="I46" s="369">
        <v>3</v>
      </c>
      <c r="J46" s="369"/>
      <c r="K46" s="368">
        <v>4</v>
      </c>
      <c r="L46" s="368"/>
      <c r="M46" s="111" t="s">
        <v>2</v>
      </c>
      <c r="N46" s="111" t="s">
        <v>3</v>
      </c>
      <c r="O46" s="112" t="s">
        <v>7</v>
      </c>
      <c r="P46" s="113"/>
      <c r="Q46" s="49" t="s">
        <v>58</v>
      </c>
      <c r="R46" s="50"/>
    </row>
    <row r="47" spans="1:20" ht="13.5" customHeight="1">
      <c r="A47" s="69">
        <v>1</v>
      </c>
      <c r="B47" s="184">
        <v>41</v>
      </c>
      <c r="C47" s="187" t="e">
        <f>IF(ISNA(MATCH(B47,#REF!,0)),"",INDEX(#REF!,MATCH(B47,#REF!,0)))</f>
        <v>#REF!</v>
      </c>
      <c r="D47" s="148" t="e">
        <f>IF(ISNA(MATCH(B47,#REF!,0)),"bye",INDEX(#REF!,MATCH(B47,#REF!,0)))</f>
        <v>#REF!</v>
      </c>
      <c r="E47" s="114"/>
      <c r="F47" s="115"/>
      <c r="G47" s="370" t="e">
        <f t="array" ref="G47">INDEX(E52:E57,MATCH(D47&amp;D48,C52:C57&amp;D52:D57,0))&amp;"/"&amp;INDEX(F52:F57,MATCH(D47&amp;D48,C52:C57&amp;D52:D57,0))</f>
        <v>#REF!</v>
      </c>
      <c r="H47" s="371"/>
      <c r="I47" s="370" t="e">
        <f t="array" ref="I47">INDEX(E52:E57,MATCH(D47&amp;D49,C52:C57&amp;D52:D57,0))&amp;"/"&amp;INDEX(F52:F57,MATCH(D47&amp;D49,C52:C57&amp;D52:D57,0))</f>
        <v>#REF!</v>
      </c>
      <c r="J47" s="371"/>
      <c r="K47" s="370" t="e">
        <f t="array" ref="K47">INDEX(E52:E57,MATCH(D47&amp;D50,C52:C57&amp;D52:D57,0))&amp;"/"&amp;INDEX(F52:F57,MATCH(D47&amp;D50,C52:C57&amp;D52:D57,0))</f>
        <v>#REF!</v>
      </c>
      <c r="L47" s="371"/>
      <c r="M47" s="116">
        <f>IF(ISBLANK(#REF!),"",COUNTIFS(C52:C57,D47,E52:E57,3)+COUNTIFS(D52:D57,D47,F52:F57,3))</f>
        <v>0</v>
      </c>
      <c r="N47" s="116">
        <f>IF(ISBLANK(#REF!),"",COUNTIFS(C52:C57,D47,E52:E57,"&lt;3")+COUNTIFS(D52:D57,D47,F52:F57,"&lt;3"))</f>
        <v>0</v>
      </c>
      <c r="O47" s="210"/>
      <c r="P47" s="106">
        <v>1</v>
      </c>
      <c r="Q47" s="76" t="e">
        <f>IF(ISBLANK(D47),"*",INDEX(D47:D50,MATCH(P47,O47:O50,0)))</f>
        <v>#N/A</v>
      </c>
      <c r="R47" s="77"/>
    </row>
    <row r="48" spans="1:20" ht="13.5" customHeight="1">
      <c r="A48" s="69">
        <v>2</v>
      </c>
      <c r="B48" s="184">
        <v>42</v>
      </c>
      <c r="C48" s="187" t="e">
        <f>IF(ISNA(MATCH(B48,#REF!,0)),"",INDEX(#REF!,MATCH(B48,#REF!,0)))</f>
        <v>#REF!</v>
      </c>
      <c r="D48" s="148" t="e">
        <f>IF(ISNA(MATCH(B48,#REF!,0)),"bye",INDEX(#REF!,MATCH(B48,#REF!,0)))</f>
        <v>#REF!</v>
      </c>
      <c r="E48" s="370" t="e">
        <f t="array" ref="E48">INDEX(F52:F57,MATCH(D47&amp;D48,C52:C57&amp;D52:D57,0))&amp;"/"&amp;INDEX(E52:E57,MATCH(D47&amp;D48,C52:C57&amp;D52:D57,0))</f>
        <v>#REF!</v>
      </c>
      <c r="F48" s="371"/>
      <c r="G48" s="114"/>
      <c r="H48" s="115"/>
      <c r="I48" s="370" t="e">
        <f t="array" ref="I48">INDEX(E52:E57,MATCH(D48&amp;D49,C52:C57&amp;D52:D57,0))&amp;"/"&amp;INDEX(F52:F57,MATCH(D48&amp;D49,C52:C57&amp;D52:D57,0))</f>
        <v>#REF!</v>
      </c>
      <c r="J48" s="371"/>
      <c r="K48" s="370" t="e">
        <f t="array" ref="K48">INDEX(E52:E57,MATCH(D48&amp;D50,C52:C57&amp;D52:D57,0))&amp;"/"&amp;INDEX(F52:F57,MATCH(D48&amp;D50,C52:C57&amp;D52:D57,0))</f>
        <v>#REF!</v>
      </c>
      <c r="L48" s="371"/>
      <c r="M48" s="116">
        <f>IF(ISBLANK(#REF!),"",COUNTIFS(C52:C57,D48,E52:E57,3)+COUNTIFS(D52:D57,D48,F52:F57,3))</f>
        <v>0</v>
      </c>
      <c r="N48" s="116">
        <f>IF(ISBLANK(#REF!),"",COUNTIFS(C52:C57,D48,E52:E57,"&lt;3")+COUNTIFS(D52:D57,D48,F52:F57,"&lt;3"))</f>
        <v>0</v>
      </c>
      <c r="O48" s="210"/>
      <c r="P48" s="106">
        <v>2</v>
      </c>
      <c r="Q48" s="78" t="e">
        <f>IF(ISBLANK(D48),"*",INDEX(D47:D50,MATCH(P48,O47:O50,0)))</f>
        <v>#N/A</v>
      </c>
      <c r="R48" s="79"/>
    </row>
    <row r="49" spans="1:20" ht="13.5" customHeight="1">
      <c r="A49" s="69">
        <v>3</v>
      </c>
      <c r="B49" s="184">
        <v>43</v>
      </c>
      <c r="C49" s="187" t="e">
        <f>IF(ISNA(MATCH(B49,#REF!,0)),"",INDEX(#REF!,MATCH(B49,#REF!,0)))</f>
        <v>#REF!</v>
      </c>
      <c r="D49" s="148" t="e">
        <f>IF(ISNA(MATCH(B49,#REF!,0)),"bye",INDEX(#REF!,MATCH(B49,#REF!,0)))</f>
        <v>#REF!</v>
      </c>
      <c r="E49" s="370" t="e">
        <f t="array" ref="E49">INDEX(F52:F57,MATCH(D47&amp;D49,C52:C57&amp;D52:D57,0))&amp;"/"&amp;INDEX(E52:E57,MATCH(D47&amp;D49,C52:C57&amp;D52:D57,0))</f>
        <v>#REF!</v>
      </c>
      <c r="F49" s="371"/>
      <c r="G49" s="370" t="e">
        <f t="array" ref="G49">INDEX(F52:F57,MATCH(D48&amp;D49,C52:C57&amp;D52:D57,0))&amp;"/"&amp;INDEX(E52:E57,MATCH(D48&amp;D49,C52:C57&amp;D52:D57,0))</f>
        <v>#REF!</v>
      </c>
      <c r="H49" s="371"/>
      <c r="I49" s="114"/>
      <c r="J49" s="115"/>
      <c r="K49" s="370" t="e">
        <f t="array" ref="K49">INDEX(E52:E57,MATCH(D49&amp;D50,C52:C57&amp;D52:D57,0))&amp;"/"&amp;INDEX(F52:F57,MATCH(D49&amp;D50,C52:C57&amp;D52:D57,0))</f>
        <v>#REF!</v>
      </c>
      <c r="L49" s="371"/>
      <c r="M49" s="116">
        <f>IF(ISBLANK(#REF!),"",COUNTIFS(C52:C57,D49,E52:E57,3)+COUNTIFS(D52:D57,D49,F52:F57,3))</f>
        <v>0</v>
      </c>
      <c r="N49" s="116">
        <f>IF(ISBLANK(#REF!),"",COUNTIFS(C52:C57,D49,E52:E57,"&lt;3")+COUNTIFS(D52:D57,D49,F52:F57,"&lt;3"))</f>
        <v>0</v>
      </c>
      <c r="O49" s="210"/>
      <c r="P49" s="106">
        <v>3</v>
      </c>
      <c r="Q49" s="78" t="e">
        <f>IF(ISBLANK(D49),"*",INDEX(D47:D50,MATCH(P49,O47:O50,0)))</f>
        <v>#N/A</v>
      </c>
      <c r="R49" s="79"/>
    </row>
    <row r="50" spans="1:20" ht="13.5" customHeight="1">
      <c r="A50" s="70">
        <v>4</v>
      </c>
      <c r="B50" s="185">
        <v>44</v>
      </c>
      <c r="C50" s="188" t="e">
        <f>IF(ISNA(MATCH(B50,#REF!,0)),"",INDEX(#REF!,MATCH(B50,#REF!,0)))</f>
        <v>#REF!</v>
      </c>
      <c r="D50" s="149" t="e">
        <f>IF(ISNA(MATCH(B50,#REF!,0)),"bye",INDEX(#REF!,MATCH(B50,#REF!,0)))</f>
        <v>#REF!</v>
      </c>
      <c r="E50" s="372" t="e">
        <f t="array" ref="E50">INDEX(F52:F57,MATCH(D47&amp;D50,C52:C57&amp;D52:D57,0))&amp;"/"&amp;INDEX(E52:E57,MATCH(D47&amp;D50,C52:C57&amp;D52:D57,0))</f>
        <v>#REF!</v>
      </c>
      <c r="F50" s="373"/>
      <c r="G50" s="372" t="e">
        <f t="array" ref="G50">INDEX(F52:F57,MATCH(D48&amp;D50,C52:C57&amp;D52:D57,0))&amp;"/"&amp;INDEX(E52:E57,MATCH(D48&amp;D50,C52:C57&amp;D52:D57,0))</f>
        <v>#REF!</v>
      </c>
      <c r="H50" s="373"/>
      <c r="I50" s="372" t="e">
        <f t="array" ref="I50">INDEX(F52:F57,MATCH(D49&amp;D50,C52:C57&amp;D52:D57,0))&amp;"/"&amp;INDEX(E52:E57,MATCH(D49&amp;D50,C52:C57&amp;D52:D57,0))</f>
        <v>#REF!</v>
      </c>
      <c r="J50" s="373"/>
      <c r="K50" s="114"/>
      <c r="L50" s="115"/>
      <c r="M50" s="118">
        <f>IF(ISBLANK(#REF!),"",COUNTIFS(C52:C57,D50,E52:E57,3)+COUNTIFS(D52:D57,D50,F52:F57,3))</f>
        <v>0</v>
      </c>
      <c r="N50" s="118">
        <f>IF(ISBLANK(#REF!),"",COUNTIFS(C52:C57,D50,E52:E57,"&lt;3")+COUNTIFS(D52:D57,D50,F52:F57,"&lt;3"))</f>
        <v>0</v>
      </c>
      <c r="O50" s="119"/>
      <c r="P50" s="106">
        <v>4</v>
      </c>
      <c r="Q50" s="78" t="e">
        <f>IF(ISBLANK(D50),"*",INDEX(D47:D50,MATCH(P50,O47:O50,0)))</f>
        <v>#N/A</v>
      </c>
      <c r="R50" s="79"/>
    </row>
    <row r="51" spans="1:20" ht="13.5" hidden="1" customHeight="1">
      <c r="A51" s="363"/>
      <c r="B51" s="363"/>
      <c r="C51" s="144"/>
      <c r="E51" s="364" t="s">
        <v>10</v>
      </c>
      <c r="F51" s="364"/>
      <c r="G51" s="365" t="s">
        <v>11</v>
      </c>
      <c r="H51" s="365"/>
      <c r="I51" s="366" t="s">
        <v>4</v>
      </c>
      <c r="J51" s="366"/>
      <c r="K51" s="374" t="s">
        <v>12</v>
      </c>
      <c r="L51" s="374"/>
      <c r="M51" s="172" t="s">
        <v>5</v>
      </c>
      <c r="N51" s="172" t="s">
        <v>6</v>
      </c>
      <c r="O51" s="173" t="s">
        <v>8</v>
      </c>
      <c r="P51" s="174" t="s">
        <v>9</v>
      </c>
      <c r="Q51" s="13"/>
      <c r="R51" s="13"/>
      <c r="S51" s="375" t="s">
        <v>93</v>
      </c>
      <c r="T51" s="375"/>
    </row>
    <row r="52" spans="1:20" ht="13.5" hidden="1" customHeight="1">
      <c r="A52" s="83" t="e">
        <f>IF(ISBLANK(#REF!),"",#REF!)</f>
        <v>#REF!</v>
      </c>
      <c r="B52" s="84" t="e">
        <f>IF(ISBLANK(#REF!),"",#REF!)</f>
        <v>#REF!</v>
      </c>
      <c r="C52" s="122" t="e">
        <f>INDEX(D47:D50,MATCH(S52,A47:A50,0))</f>
        <v>#REF!</v>
      </c>
      <c r="D52" s="150" t="e">
        <f>INDEX(D47:D50,MATCH(T52,A47:A50,0))</f>
        <v>#REF!</v>
      </c>
      <c r="E52" s="123" t="e">
        <f>IF(ISBLANK(#REF!),"",#REF!)</f>
        <v>#REF!</v>
      </c>
      <c r="F52" s="123" t="e">
        <f>IF(ISBLANK(#REF!),"",#REF!)</f>
        <v>#REF!</v>
      </c>
      <c r="G52" s="376" t="e">
        <f>IF(ISBLANK(#REF!),"",#REF!)</f>
        <v>#REF!</v>
      </c>
      <c r="H52" s="376"/>
      <c r="I52" s="376" t="e">
        <f>IF(ISBLANK(#REF!),"",#REF!)</f>
        <v>#REF!</v>
      </c>
      <c r="J52" s="376"/>
      <c r="K52" s="376" t="e">
        <f>IF(ISBLANK(#REF!),"",#REF!)</f>
        <v>#REF!</v>
      </c>
      <c r="L52" s="376" t="e">
        <f>IF(ISBLANK(#REF!),"",#REF!)</f>
        <v>#REF!</v>
      </c>
      <c r="M52" s="125" t="e">
        <f>IF(ISBLANK(#REF!),"",#REF!)</f>
        <v>#REF!</v>
      </c>
      <c r="N52" s="124" t="e">
        <f>IF(ISBLANK(#REF!),"",#REF!)</f>
        <v>#REF!</v>
      </c>
      <c r="O52" s="124" t="e">
        <f>IF(ISBLANK(#REF!),"",#REF!)</f>
        <v>#REF!</v>
      </c>
      <c r="P52" s="126" t="e">
        <f>IF(ISBLANK(#REF!),"",#REF!)</f>
        <v>#REF!</v>
      </c>
      <c r="S52" s="80">
        <f>$S$10</f>
        <v>1</v>
      </c>
      <c r="T52" s="72">
        <f>$T$10</f>
        <v>3</v>
      </c>
    </row>
    <row r="53" spans="1:20" ht="13.5" hidden="1" customHeight="1">
      <c r="A53" s="85" t="e">
        <f>IF(ISBLANK(#REF!),"",#REF!)</f>
        <v>#REF!</v>
      </c>
      <c r="B53" s="86" t="e">
        <f>IF(ISBLANK(#REF!),"",#REF!)</f>
        <v>#REF!</v>
      </c>
      <c r="C53" s="127" t="e">
        <f>INDEX(D47:D50,MATCH(S53,A47:A50,0))</f>
        <v>#REF!</v>
      </c>
      <c r="D53" s="151" t="e">
        <f>INDEX(D47:D50,MATCH(T53,A47:A50,0))</f>
        <v>#REF!</v>
      </c>
      <c r="E53" s="128" t="e">
        <f>IF(ISBLANK(#REF!),"",#REF!)</f>
        <v>#REF!</v>
      </c>
      <c r="F53" s="128" t="e">
        <f>IF(ISBLANK(#REF!),"",#REF!)</f>
        <v>#REF!</v>
      </c>
      <c r="G53" s="377" t="e">
        <f>IF(ISBLANK(#REF!),"",#REF!)</f>
        <v>#REF!</v>
      </c>
      <c r="H53" s="377"/>
      <c r="I53" s="377" t="e">
        <f>IF(ISBLANK(#REF!),"",#REF!)</f>
        <v>#REF!</v>
      </c>
      <c r="J53" s="377"/>
      <c r="K53" s="377" t="e">
        <f>IF(ISBLANK(#REF!),"",#REF!)</f>
        <v>#REF!</v>
      </c>
      <c r="L53" s="377" t="e">
        <f>IF(ISBLANK(#REF!),"",#REF!)</f>
        <v>#REF!</v>
      </c>
      <c r="M53" s="130" t="e">
        <f>IF(ISBLANK(#REF!),"",#REF!)</f>
        <v>#REF!</v>
      </c>
      <c r="N53" s="129" t="e">
        <f>IF(ISBLANK(#REF!),"",#REF!)</f>
        <v>#REF!</v>
      </c>
      <c r="O53" s="129" t="e">
        <f>IF(ISBLANK(#REF!),"",#REF!)</f>
        <v>#REF!</v>
      </c>
      <c r="P53" s="131" t="e">
        <f>IF(ISBLANK(#REF!),"",#REF!)</f>
        <v>#REF!</v>
      </c>
      <c r="S53" s="81">
        <f>$S$11</f>
        <v>2</v>
      </c>
      <c r="T53" s="73">
        <f>$T$11</f>
        <v>4</v>
      </c>
    </row>
    <row r="54" spans="1:20" ht="13.5" hidden="1" customHeight="1">
      <c r="A54" s="85" t="e">
        <f>IF(ISBLANK(#REF!),"",#REF!)</f>
        <v>#REF!</v>
      </c>
      <c r="B54" s="86" t="e">
        <f>IF(ISBLANK(#REF!),"",#REF!)</f>
        <v>#REF!</v>
      </c>
      <c r="C54" s="127" t="e">
        <f>INDEX(D47:D50,MATCH(S54,A47:A50,0))</f>
        <v>#REF!</v>
      </c>
      <c r="D54" s="151" t="e">
        <f>INDEX(D47:D50,MATCH(T54,A47:A50,0))</f>
        <v>#REF!</v>
      </c>
      <c r="E54" s="128" t="e">
        <f>IF(ISBLANK(#REF!),"",#REF!)</f>
        <v>#REF!</v>
      </c>
      <c r="F54" s="128" t="e">
        <f>IF(ISBLANK(#REF!),"",#REF!)</f>
        <v>#REF!</v>
      </c>
      <c r="G54" s="377" t="e">
        <f>IF(ISBLANK(#REF!),"",#REF!)</f>
        <v>#REF!</v>
      </c>
      <c r="H54" s="377"/>
      <c r="I54" s="377" t="e">
        <f>IF(ISBLANK(#REF!),"",#REF!)</f>
        <v>#REF!</v>
      </c>
      <c r="J54" s="377"/>
      <c r="K54" s="377" t="e">
        <f>IF(ISBLANK(#REF!),"",#REF!)</f>
        <v>#REF!</v>
      </c>
      <c r="L54" s="377" t="e">
        <f>IF(ISBLANK(#REF!),"",#REF!)</f>
        <v>#REF!</v>
      </c>
      <c r="M54" s="130" t="e">
        <f>IF(ISBLANK(#REF!),"",#REF!)</f>
        <v>#REF!</v>
      </c>
      <c r="N54" s="129" t="e">
        <f>IF(ISBLANK(#REF!),"",#REF!)</f>
        <v>#REF!</v>
      </c>
      <c r="O54" s="129" t="e">
        <f>IF(ISBLANK(#REF!),"",#REF!)</f>
        <v>#REF!</v>
      </c>
      <c r="P54" s="131" t="e">
        <f>IF(ISBLANK(#REF!),"",#REF!)</f>
        <v>#REF!</v>
      </c>
      <c r="S54" s="81">
        <f>$S$12</f>
        <v>1</v>
      </c>
      <c r="T54" s="73">
        <f>$T$12</f>
        <v>2</v>
      </c>
    </row>
    <row r="55" spans="1:20" ht="13.5" hidden="1" customHeight="1">
      <c r="A55" s="85" t="e">
        <f>IF(ISBLANK(#REF!),"",#REF!)</f>
        <v>#REF!</v>
      </c>
      <c r="B55" s="86" t="e">
        <f>IF(ISBLANK(#REF!),"",#REF!)</f>
        <v>#REF!</v>
      </c>
      <c r="C55" s="127" t="e">
        <f>INDEX(D47:D50,MATCH(S55,A47:A50,0))</f>
        <v>#REF!</v>
      </c>
      <c r="D55" s="151" t="e">
        <f>INDEX(D47:D50,MATCH(T55,A47:A50,0))</f>
        <v>#REF!</v>
      </c>
      <c r="E55" s="128" t="e">
        <f>IF(ISBLANK(#REF!),"",#REF!)</f>
        <v>#REF!</v>
      </c>
      <c r="F55" s="128" t="e">
        <f>IF(ISBLANK(#REF!),"",#REF!)</f>
        <v>#REF!</v>
      </c>
      <c r="G55" s="377" t="e">
        <f>IF(ISBLANK(#REF!),"",#REF!)</f>
        <v>#REF!</v>
      </c>
      <c r="H55" s="377"/>
      <c r="I55" s="377" t="e">
        <f>IF(ISBLANK(#REF!),"",#REF!)</f>
        <v>#REF!</v>
      </c>
      <c r="J55" s="377"/>
      <c r="K55" s="377" t="e">
        <f>IF(ISBLANK(#REF!),"",#REF!)</f>
        <v>#REF!</v>
      </c>
      <c r="L55" s="377" t="e">
        <f>IF(ISBLANK(#REF!),"",#REF!)</f>
        <v>#REF!</v>
      </c>
      <c r="M55" s="130" t="e">
        <f>IF(ISBLANK(#REF!),"",#REF!)</f>
        <v>#REF!</v>
      </c>
      <c r="N55" s="129" t="e">
        <f>IF(ISBLANK(#REF!),"",#REF!)</f>
        <v>#REF!</v>
      </c>
      <c r="O55" s="129" t="e">
        <f>IF(ISBLANK(#REF!),"",#REF!)</f>
        <v>#REF!</v>
      </c>
      <c r="P55" s="131" t="e">
        <f>IF(ISBLANK(#REF!),"",#REF!)</f>
        <v>#REF!</v>
      </c>
      <c r="S55" s="81">
        <f>$S$13</f>
        <v>3</v>
      </c>
      <c r="T55" s="73">
        <f>$T$13</f>
        <v>4</v>
      </c>
    </row>
    <row r="56" spans="1:20" ht="13.5" hidden="1" customHeight="1">
      <c r="A56" s="85" t="e">
        <f>IF(ISBLANK(#REF!),"",#REF!)</f>
        <v>#REF!</v>
      </c>
      <c r="B56" s="86" t="e">
        <f>IF(ISBLANK(#REF!),"",#REF!)</f>
        <v>#REF!</v>
      </c>
      <c r="C56" s="127" t="e">
        <f>INDEX(D47:D50,MATCH(S56,A47:A50,0))</f>
        <v>#REF!</v>
      </c>
      <c r="D56" s="151" t="e">
        <f>INDEX(D47:D50,MATCH(T56,A47:A50,0))</f>
        <v>#REF!</v>
      </c>
      <c r="E56" s="128" t="e">
        <f>IF(ISBLANK(#REF!),"",#REF!)</f>
        <v>#REF!</v>
      </c>
      <c r="F56" s="128" t="e">
        <f>IF(ISBLANK(#REF!),"",#REF!)</f>
        <v>#REF!</v>
      </c>
      <c r="G56" s="377" t="e">
        <f>IF(ISBLANK(#REF!),"",#REF!)</f>
        <v>#REF!</v>
      </c>
      <c r="H56" s="377"/>
      <c r="I56" s="377" t="e">
        <f>IF(ISBLANK(#REF!),"",#REF!)</f>
        <v>#REF!</v>
      </c>
      <c r="J56" s="377"/>
      <c r="K56" s="377" t="e">
        <f>IF(ISBLANK(#REF!),"",#REF!)</f>
        <v>#REF!</v>
      </c>
      <c r="L56" s="377" t="e">
        <f>IF(ISBLANK(#REF!),"",#REF!)</f>
        <v>#REF!</v>
      </c>
      <c r="M56" s="130" t="e">
        <f>IF(ISBLANK(#REF!),"",#REF!)</f>
        <v>#REF!</v>
      </c>
      <c r="N56" s="129" t="e">
        <f>IF(ISBLANK(#REF!),"",#REF!)</f>
        <v>#REF!</v>
      </c>
      <c r="O56" s="129" t="e">
        <f>IF(ISBLANK(#REF!),"",#REF!)</f>
        <v>#REF!</v>
      </c>
      <c r="P56" s="131" t="e">
        <f>IF(ISBLANK(#REF!),"",#REF!)</f>
        <v>#REF!</v>
      </c>
      <c r="S56" s="81">
        <f>$S$14</f>
        <v>1</v>
      </c>
      <c r="T56" s="73">
        <f>$T$14</f>
        <v>4</v>
      </c>
    </row>
    <row r="57" spans="1:20" ht="13.5" hidden="1" customHeight="1">
      <c r="A57" s="87" t="e">
        <f>IF(ISBLANK(#REF!),"",#REF!)</f>
        <v>#REF!</v>
      </c>
      <c r="B57" s="88" t="e">
        <f>IF(ISBLANK(#REF!),"",#REF!)</f>
        <v>#REF!</v>
      </c>
      <c r="C57" s="132" t="e">
        <f>INDEX(D47:D50,MATCH(S57,A47:A50,0))</f>
        <v>#REF!</v>
      </c>
      <c r="D57" s="152" t="e">
        <f>INDEX(D47:D50,MATCH(T57,A47:A50,0))</f>
        <v>#REF!</v>
      </c>
      <c r="E57" s="133" t="e">
        <f>IF(ISBLANK(#REF!),"",#REF!)</f>
        <v>#REF!</v>
      </c>
      <c r="F57" s="133" t="e">
        <f>IF(ISBLANK(#REF!),"",#REF!)</f>
        <v>#REF!</v>
      </c>
      <c r="G57" s="367" t="e">
        <f>IF(ISBLANK(#REF!),"",#REF!)</f>
        <v>#REF!</v>
      </c>
      <c r="H57" s="367"/>
      <c r="I57" s="367" t="e">
        <f>IF(ISBLANK(#REF!),"",#REF!)</f>
        <v>#REF!</v>
      </c>
      <c r="J57" s="367"/>
      <c r="K57" s="367" t="e">
        <f>IF(ISBLANK(#REF!),"",#REF!)</f>
        <v>#REF!</v>
      </c>
      <c r="L57" s="367" t="e">
        <f>IF(ISBLANK(#REF!),"",#REF!)</f>
        <v>#REF!</v>
      </c>
      <c r="M57" s="135" t="e">
        <f>IF(ISBLANK(#REF!),"",#REF!)</f>
        <v>#REF!</v>
      </c>
      <c r="N57" s="134" t="e">
        <f>IF(ISBLANK(#REF!),"",#REF!)</f>
        <v>#REF!</v>
      </c>
      <c r="O57" s="134" t="e">
        <f>IF(ISBLANK(#REF!),"",#REF!)</f>
        <v>#REF!</v>
      </c>
      <c r="P57" s="136" t="e">
        <f>IF(ISBLANK(#REF!),"",#REF!)</f>
        <v>#REF!</v>
      </c>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68">
        <v>1</v>
      </c>
      <c r="F60" s="368"/>
      <c r="G60" s="368">
        <v>2</v>
      </c>
      <c r="H60" s="368"/>
      <c r="I60" s="369">
        <v>3</v>
      </c>
      <c r="J60" s="369"/>
      <c r="K60" s="368">
        <v>4</v>
      </c>
      <c r="L60" s="368"/>
      <c r="M60" s="111" t="s">
        <v>2</v>
      </c>
      <c r="N60" s="111" t="s">
        <v>3</v>
      </c>
      <c r="O60" s="112" t="s">
        <v>7</v>
      </c>
      <c r="P60" s="113"/>
      <c r="Q60" s="49" t="s">
        <v>57</v>
      </c>
      <c r="R60" s="50"/>
    </row>
    <row r="61" spans="1:20" ht="13.5" customHeight="1">
      <c r="A61" s="69">
        <v>1</v>
      </c>
      <c r="B61" s="184">
        <v>51</v>
      </c>
      <c r="C61" s="187" t="e">
        <f>IF(ISNA(MATCH(B61,#REF!,0)),"",INDEX(#REF!,MATCH(B61,#REF!,0)))</f>
        <v>#REF!</v>
      </c>
      <c r="D61" s="148" t="e">
        <f>IF(ISNA(MATCH(B61,#REF!,0)),"bye",INDEX(#REF!,MATCH(B61,#REF!,0)))</f>
        <v>#REF!</v>
      </c>
      <c r="E61" s="114"/>
      <c r="F61" s="115"/>
      <c r="G61" s="370" t="e">
        <f t="array" ref="G61">INDEX(E66:E71,MATCH(D61&amp;D62,C66:C71&amp;D66:D71,0))&amp;"/"&amp;INDEX(F66:F71,MATCH(D61&amp;D62,C66:C71&amp;D66:D71,0))</f>
        <v>#REF!</v>
      </c>
      <c r="H61" s="371"/>
      <c r="I61" s="370" t="e">
        <f t="array" ref="I61">INDEX(E66:E71,MATCH(D61&amp;D63,C66:C71&amp;D66:D71,0))&amp;"/"&amp;INDEX(F66:F71,MATCH(D61&amp;D63,C66:C71&amp;D66:D71,0))</f>
        <v>#REF!</v>
      </c>
      <c r="J61" s="371"/>
      <c r="K61" s="370" t="e">
        <f t="array" ref="K61">INDEX(E66:E71,MATCH(D61&amp;D64,C66:C71&amp;D66:D71,0))&amp;"/"&amp;INDEX(F66:F71,MATCH(D61&amp;D64,C66:C71&amp;D66:D71,0))</f>
        <v>#REF!</v>
      </c>
      <c r="L61" s="371"/>
      <c r="M61" s="116">
        <f>IF(ISBLANK(#REF!),"",COUNTIFS(C66:C71,D61,E66:E71,3)+COUNTIFS(D66:D71,D61,F66:F71,3))</f>
        <v>0</v>
      </c>
      <c r="N61" s="116">
        <f>IF(ISBLANK(#REF!),"",COUNTIFS(C66:C71,D61,E66:E71,"&lt;3")+COUNTIFS(D66:D71,D61,F66:F71,"&lt;3"))</f>
        <v>0</v>
      </c>
      <c r="O61" s="210"/>
      <c r="P61" s="106">
        <v>1</v>
      </c>
      <c r="Q61" s="76" t="e">
        <f>IF(ISBLANK(D61),"*",INDEX(D61:D64,MATCH(P61,O61:O64,0)))</f>
        <v>#N/A</v>
      </c>
      <c r="R61" s="77"/>
    </row>
    <row r="62" spans="1:20" ht="13.5" customHeight="1">
      <c r="A62" s="69">
        <v>2</v>
      </c>
      <c r="B62" s="184">
        <v>52</v>
      </c>
      <c r="C62" s="187" t="e">
        <f>IF(ISNA(MATCH(B62,#REF!,0)),"",INDEX(#REF!,MATCH(B62,#REF!,0)))</f>
        <v>#REF!</v>
      </c>
      <c r="D62" s="148" t="e">
        <f>IF(ISNA(MATCH(B62,#REF!,0)),"bye",INDEX(#REF!,MATCH(B62,#REF!,0)))</f>
        <v>#REF!</v>
      </c>
      <c r="E62" s="370" t="e">
        <f t="array" ref="E62">INDEX(F66:F71,MATCH(D61&amp;D62,C66:C71&amp;D66:D71,0))&amp;"/"&amp;INDEX(E66:E71,MATCH(D61&amp;D62,C66:C71&amp;D66:D71,0))</f>
        <v>#REF!</v>
      </c>
      <c r="F62" s="371"/>
      <c r="G62" s="114"/>
      <c r="H62" s="115"/>
      <c r="I62" s="370" t="e">
        <f t="array" ref="I62">INDEX(E66:E71,MATCH(D62&amp;D63,C66:C71&amp;D66:D71,0))&amp;"/"&amp;INDEX(F66:F71,MATCH(D62&amp;D63,C66:C71&amp;D66:D71,0))</f>
        <v>#REF!</v>
      </c>
      <c r="J62" s="371"/>
      <c r="K62" s="370" t="e">
        <f t="array" ref="K62">INDEX(E66:E71,MATCH(D62&amp;D64,C66:C71&amp;D66:D71,0))&amp;"/"&amp;INDEX(F66:F71,MATCH(D62&amp;D64,C66:C71&amp;D66:D71,0))</f>
        <v>#REF!</v>
      </c>
      <c r="L62" s="371"/>
      <c r="M62" s="116">
        <f>IF(ISBLANK(#REF!),"",COUNTIFS(C66:C71,D62,E66:E71,3)+COUNTIFS(D66:D71,D62,F66:F71,3))</f>
        <v>0</v>
      </c>
      <c r="N62" s="116">
        <f>IF(ISBLANK(#REF!),"",COUNTIFS(C66:C71,D62,E66:E71,"&lt;3")+COUNTIFS(D66:D71,D62,F66:F71,"&lt;3"))</f>
        <v>0</v>
      </c>
      <c r="O62" s="210"/>
      <c r="P62" s="106">
        <v>2</v>
      </c>
      <c r="Q62" s="78" t="e">
        <f>IF(ISBLANK(D62),"*",INDEX(D61:D64,MATCH(P62,O61:O64,0)))</f>
        <v>#N/A</v>
      </c>
      <c r="R62" s="79"/>
    </row>
    <row r="63" spans="1:20" ht="13.5" customHeight="1">
      <c r="A63" s="69">
        <v>3</v>
      </c>
      <c r="B63" s="184">
        <v>53</v>
      </c>
      <c r="C63" s="187" t="e">
        <f>IF(ISNA(MATCH(B63,#REF!,0)),"",INDEX(#REF!,MATCH(B63,#REF!,0)))</f>
        <v>#REF!</v>
      </c>
      <c r="D63" s="148" t="e">
        <f>IF(ISNA(MATCH(B63,#REF!,0)),"bye",INDEX(#REF!,MATCH(B63,#REF!,0)))</f>
        <v>#REF!</v>
      </c>
      <c r="E63" s="370" t="e">
        <f t="array" ref="E63">INDEX(F66:F71,MATCH(D61&amp;D63,C66:C71&amp;D66:D71,0))&amp;"/"&amp;INDEX(E66:E71,MATCH(D61&amp;D63,C66:C71&amp;D66:D71,0))</f>
        <v>#REF!</v>
      </c>
      <c r="F63" s="371"/>
      <c r="G63" s="370" t="e">
        <f t="array" ref="G63">INDEX(F66:F71,MATCH(D62&amp;D63,C66:C71&amp;D66:D71,0))&amp;"/"&amp;INDEX(E66:E71,MATCH(D62&amp;D63,C66:C71&amp;D66:D71,0))</f>
        <v>#REF!</v>
      </c>
      <c r="H63" s="371"/>
      <c r="I63" s="114"/>
      <c r="J63" s="115"/>
      <c r="K63" s="370" t="e">
        <f t="array" ref="K63">INDEX(E66:E71,MATCH(D63&amp;D64,C66:C71&amp;D66:D71,0))&amp;"/"&amp;INDEX(F66:F71,MATCH(D63&amp;D64,C66:C71&amp;D66:D71,0))</f>
        <v>#REF!</v>
      </c>
      <c r="L63" s="371"/>
      <c r="M63" s="116">
        <f>IF(ISBLANK(#REF!),"",COUNTIFS(C66:C71,D63,E66:E71,3)+COUNTIFS(D66:D71,D63,F66:F71,3))</f>
        <v>0</v>
      </c>
      <c r="N63" s="116">
        <f>IF(ISBLANK(#REF!),"",COUNTIFS(C66:C71,D63,E66:E71,"&lt;3")+COUNTIFS(D66:D71,D63,F66:F71,"&lt;3"))</f>
        <v>0</v>
      </c>
      <c r="O63" s="210"/>
      <c r="P63" s="106">
        <v>3</v>
      </c>
      <c r="Q63" s="78" t="e">
        <f>IF(ISBLANK(D63),"*",INDEX(D61:D64,MATCH(P63,O61:O64,0)))</f>
        <v>#N/A</v>
      </c>
      <c r="R63" s="79"/>
    </row>
    <row r="64" spans="1:20" ht="13.5" customHeight="1">
      <c r="A64" s="70">
        <v>4</v>
      </c>
      <c r="B64" s="185">
        <v>54</v>
      </c>
      <c r="C64" s="188" t="e">
        <f>IF(ISNA(MATCH(B64,#REF!,0)),"",INDEX(#REF!,MATCH(B64,#REF!,0)))</f>
        <v>#REF!</v>
      </c>
      <c r="D64" s="149" t="e">
        <f>IF(ISNA(MATCH(B64,#REF!,0)),"bye",INDEX(#REF!,MATCH(B64,#REF!,0)))</f>
        <v>#REF!</v>
      </c>
      <c r="E64" s="372" t="e">
        <f t="array" ref="E64">INDEX(F66:F71,MATCH(D61&amp;D64,C66:C71&amp;D66:D71,0))&amp;"/"&amp;INDEX(E66:E71,MATCH(D61&amp;D64,C66:C71&amp;D66:D71,0))</f>
        <v>#REF!</v>
      </c>
      <c r="F64" s="373"/>
      <c r="G64" s="372" t="e">
        <f t="array" ref="G64">INDEX(F66:F71,MATCH(D62&amp;D64,C66:C71&amp;D66:D71,0))&amp;"/"&amp;INDEX(E66:E71,MATCH(D62&amp;D64,C66:C71&amp;D66:D71,0))</f>
        <v>#REF!</v>
      </c>
      <c r="H64" s="373"/>
      <c r="I64" s="372" t="e">
        <f t="array" ref="I64">INDEX(F66:F71,MATCH(D63&amp;D64,C66:C71&amp;D66:D71,0))&amp;"/"&amp;INDEX(E66:E71,MATCH(D63&amp;D64,C66:C71&amp;D66:D71,0))</f>
        <v>#REF!</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hidden="1" customHeight="1">
      <c r="A65" s="363"/>
      <c r="B65" s="363"/>
      <c r="C65" s="144"/>
      <c r="E65" s="364" t="s">
        <v>10</v>
      </c>
      <c r="F65" s="364"/>
      <c r="G65" s="365" t="s">
        <v>11</v>
      </c>
      <c r="H65" s="365"/>
      <c r="I65" s="366" t="s">
        <v>4</v>
      </c>
      <c r="J65" s="366"/>
      <c r="K65" s="374" t="s">
        <v>12</v>
      </c>
      <c r="L65" s="374"/>
      <c r="M65" s="172" t="s">
        <v>5</v>
      </c>
      <c r="N65" s="172" t="s">
        <v>6</v>
      </c>
      <c r="O65" s="173" t="s">
        <v>8</v>
      </c>
      <c r="P65" s="174" t="s">
        <v>9</v>
      </c>
      <c r="Q65" s="13"/>
      <c r="R65" s="13"/>
      <c r="S65" s="375" t="s">
        <v>93</v>
      </c>
      <c r="T65" s="375"/>
    </row>
    <row r="66" spans="1:20" ht="13.5" hidden="1" customHeight="1">
      <c r="A66" s="83" t="e">
        <f>IF(ISBLANK(#REF!),"",#REF!)</f>
        <v>#REF!</v>
      </c>
      <c r="B66" s="84" t="e">
        <f>IF(ISBLANK(#REF!),"",#REF!)</f>
        <v>#REF!</v>
      </c>
      <c r="C66" s="122" t="e">
        <f>INDEX(D61:D64,MATCH(S66,A61:A64,0))</f>
        <v>#REF!</v>
      </c>
      <c r="D66" s="150" t="e">
        <f>INDEX(D61:D64,MATCH(T66,A61:A64,0))</f>
        <v>#REF!</v>
      </c>
      <c r="E66" s="123" t="e">
        <f>IF(ISBLANK(#REF!),"",#REF!)</f>
        <v>#REF!</v>
      </c>
      <c r="F66" s="123" t="e">
        <f>IF(ISBLANK(#REF!),"",#REF!)</f>
        <v>#REF!</v>
      </c>
      <c r="G66" s="376" t="e">
        <f>IF(ISBLANK(#REF!),"",#REF!)</f>
        <v>#REF!</v>
      </c>
      <c r="H66" s="376"/>
      <c r="I66" s="376" t="e">
        <f>IF(ISBLANK(#REF!),"",#REF!)</f>
        <v>#REF!</v>
      </c>
      <c r="J66" s="376"/>
      <c r="K66" s="376" t="e">
        <f>IF(ISBLANK(#REF!),"",#REF!)</f>
        <v>#REF!</v>
      </c>
      <c r="L66" s="376" t="e">
        <f>IF(ISBLANK(#REF!),"",#REF!)</f>
        <v>#REF!</v>
      </c>
      <c r="M66" s="125" t="e">
        <f>IF(ISBLANK(#REF!),"",#REF!)</f>
        <v>#REF!</v>
      </c>
      <c r="N66" s="124" t="e">
        <f>IF(ISBLANK(#REF!),"",#REF!)</f>
        <v>#REF!</v>
      </c>
      <c r="O66" s="124" t="e">
        <f>IF(ISBLANK(#REF!),"",#REF!)</f>
        <v>#REF!</v>
      </c>
      <c r="P66" s="126" t="e">
        <f>IF(ISBLANK(#REF!),"",#REF!)</f>
        <v>#REF!</v>
      </c>
      <c r="S66" s="80">
        <f>$S$10</f>
        <v>1</v>
      </c>
      <c r="T66" s="72">
        <f>$T$10</f>
        <v>3</v>
      </c>
    </row>
    <row r="67" spans="1:20" ht="13.5" hidden="1" customHeight="1">
      <c r="A67" s="85" t="e">
        <f>IF(ISBLANK(#REF!),"",#REF!)</f>
        <v>#REF!</v>
      </c>
      <c r="B67" s="86" t="e">
        <f>IF(ISBLANK(#REF!),"",#REF!)</f>
        <v>#REF!</v>
      </c>
      <c r="C67" s="127" t="e">
        <f>INDEX(D61:D64,MATCH(S67,A61:A64,0))</f>
        <v>#REF!</v>
      </c>
      <c r="D67" s="151" t="e">
        <f>INDEX(D61:D64,MATCH(T67,A61:A64,0))</f>
        <v>#REF!</v>
      </c>
      <c r="E67" s="128" t="e">
        <f>IF(ISBLANK(#REF!),"",#REF!)</f>
        <v>#REF!</v>
      </c>
      <c r="F67" s="128" t="e">
        <f>IF(ISBLANK(#REF!),"",#REF!)</f>
        <v>#REF!</v>
      </c>
      <c r="G67" s="377" t="e">
        <f>IF(ISBLANK(#REF!),"",#REF!)</f>
        <v>#REF!</v>
      </c>
      <c r="H67" s="377"/>
      <c r="I67" s="377" t="e">
        <f>IF(ISBLANK(#REF!),"",#REF!)</f>
        <v>#REF!</v>
      </c>
      <c r="J67" s="377"/>
      <c r="K67" s="377" t="e">
        <f>IF(ISBLANK(#REF!),"",#REF!)</f>
        <v>#REF!</v>
      </c>
      <c r="L67" s="377" t="e">
        <f>IF(ISBLANK(#REF!),"",#REF!)</f>
        <v>#REF!</v>
      </c>
      <c r="M67" s="130" t="e">
        <f>IF(ISBLANK(#REF!),"",#REF!)</f>
        <v>#REF!</v>
      </c>
      <c r="N67" s="129" t="e">
        <f>IF(ISBLANK(#REF!),"",#REF!)</f>
        <v>#REF!</v>
      </c>
      <c r="O67" s="129" t="e">
        <f>IF(ISBLANK(#REF!),"",#REF!)</f>
        <v>#REF!</v>
      </c>
      <c r="P67" s="131" t="e">
        <f>IF(ISBLANK(#REF!),"",#REF!)</f>
        <v>#REF!</v>
      </c>
      <c r="S67" s="81">
        <f>$S$11</f>
        <v>2</v>
      </c>
      <c r="T67" s="73">
        <f>$T$11</f>
        <v>4</v>
      </c>
    </row>
    <row r="68" spans="1:20" ht="13.5" hidden="1" customHeight="1">
      <c r="A68" s="85" t="e">
        <f>IF(ISBLANK(#REF!),"",#REF!)</f>
        <v>#REF!</v>
      </c>
      <c r="B68" s="86" t="e">
        <f>IF(ISBLANK(#REF!),"",#REF!)</f>
        <v>#REF!</v>
      </c>
      <c r="C68" s="127" t="e">
        <f>INDEX(D61:D64,MATCH(S68,A61:A64,0))</f>
        <v>#REF!</v>
      </c>
      <c r="D68" s="151" t="e">
        <f>INDEX(D61:D64,MATCH(T68,A61:A64,0))</f>
        <v>#REF!</v>
      </c>
      <c r="E68" s="128" t="e">
        <f>IF(ISBLANK(#REF!),"",#REF!)</f>
        <v>#REF!</v>
      </c>
      <c r="F68" s="128" t="e">
        <f>IF(ISBLANK(#REF!),"",#REF!)</f>
        <v>#REF!</v>
      </c>
      <c r="G68" s="377" t="e">
        <f>IF(ISBLANK(#REF!),"",#REF!)</f>
        <v>#REF!</v>
      </c>
      <c r="H68" s="377"/>
      <c r="I68" s="377" t="e">
        <f>IF(ISBLANK(#REF!),"",#REF!)</f>
        <v>#REF!</v>
      </c>
      <c r="J68" s="377"/>
      <c r="K68" s="377" t="e">
        <f>IF(ISBLANK(#REF!),"",#REF!)</f>
        <v>#REF!</v>
      </c>
      <c r="L68" s="377" t="e">
        <f>IF(ISBLANK(#REF!),"",#REF!)</f>
        <v>#REF!</v>
      </c>
      <c r="M68" s="130" t="e">
        <f>IF(ISBLANK(#REF!),"",#REF!)</f>
        <v>#REF!</v>
      </c>
      <c r="N68" s="129" t="e">
        <f>IF(ISBLANK(#REF!),"",#REF!)</f>
        <v>#REF!</v>
      </c>
      <c r="O68" s="129" t="e">
        <f>IF(ISBLANK(#REF!),"",#REF!)</f>
        <v>#REF!</v>
      </c>
      <c r="P68" s="131" t="e">
        <f>IF(ISBLANK(#REF!),"",#REF!)</f>
        <v>#REF!</v>
      </c>
      <c r="S68" s="81">
        <f>$S$12</f>
        <v>1</v>
      </c>
      <c r="T68" s="73">
        <f>$T$12</f>
        <v>2</v>
      </c>
    </row>
    <row r="69" spans="1:20" ht="13.5" hidden="1" customHeight="1">
      <c r="A69" s="85" t="e">
        <f>IF(ISBLANK(#REF!),"",#REF!)</f>
        <v>#REF!</v>
      </c>
      <c r="B69" s="86" t="e">
        <f>IF(ISBLANK(#REF!),"",#REF!)</f>
        <v>#REF!</v>
      </c>
      <c r="C69" s="127" t="e">
        <f>INDEX(D61:D64,MATCH(S69,A61:A64,0))</f>
        <v>#REF!</v>
      </c>
      <c r="D69" s="151" t="e">
        <f>INDEX(D61:D64,MATCH(T69,A61:A64,0))</f>
        <v>#REF!</v>
      </c>
      <c r="E69" s="128" t="e">
        <f>IF(ISBLANK(#REF!),"",#REF!)</f>
        <v>#REF!</v>
      </c>
      <c r="F69" s="128" t="e">
        <f>IF(ISBLANK(#REF!),"",#REF!)</f>
        <v>#REF!</v>
      </c>
      <c r="G69" s="377" t="e">
        <f>IF(ISBLANK(#REF!),"",#REF!)</f>
        <v>#REF!</v>
      </c>
      <c r="H69" s="377"/>
      <c r="I69" s="377" t="e">
        <f>IF(ISBLANK(#REF!),"",#REF!)</f>
        <v>#REF!</v>
      </c>
      <c r="J69" s="377"/>
      <c r="K69" s="377" t="e">
        <f>IF(ISBLANK(#REF!),"",#REF!)</f>
        <v>#REF!</v>
      </c>
      <c r="L69" s="377" t="e">
        <f>IF(ISBLANK(#REF!),"",#REF!)</f>
        <v>#REF!</v>
      </c>
      <c r="M69" s="130" t="e">
        <f>IF(ISBLANK(#REF!),"",#REF!)</f>
        <v>#REF!</v>
      </c>
      <c r="N69" s="129" t="e">
        <f>IF(ISBLANK(#REF!),"",#REF!)</f>
        <v>#REF!</v>
      </c>
      <c r="O69" s="129" t="e">
        <f>IF(ISBLANK(#REF!),"",#REF!)</f>
        <v>#REF!</v>
      </c>
      <c r="P69" s="131" t="e">
        <f>IF(ISBLANK(#REF!),"",#REF!)</f>
        <v>#REF!</v>
      </c>
      <c r="S69" s="81">
        <f>$S$13</f>
        <v>3</v>
      </c>
      <c r="T69" s="73">
        <f>$T$13</f>
        <v>4</v>
      </c>
    </row>
    <row r="70" spans="1:20" ht="13.5" hidden="1" customHeight="1">
      <c r="A70" s="85" t="e">
        <f>IF(ISBLANK(#REF!),"",#REF!)</f>
        <v>#REF!</v>
      </c>
      <c r="B70" s="86" t="e">
        <f>IF(ISBLANK(#REF!),"",#REF!)</f>
        <v>#REF!</v>
      </c>
      <c r="C70" s="127" t="e">
        <f>INDEX(D61:D64,MATCH(S70,A61:A64,0))</f>
        <v>#REF!</v>
      </c>
      <c r="D70" s="151" t="e">
        <f>INDEX(D61:D64,MATCH(T70,A61:A64,0))</f>
        <v>#REF!</v>
      </c>
      <c r="E70" s="128" t="e">
        <f>IF(ISBLANK(#REF!),"",#REF!)</f>
        <v>#REF!</v>
      </c>
      <c r="F70" s="128" t="e">
        <f>IF(ISBLANK(#REF!),"",#REF!)</f>
        <v>#REF!</v>
      </c>
      <c r="G70" s="377" t="e">
        <f>IF(ISBLANK(#REF!),"",#REF!)</f>
        <v>#REF!</v>
      </c>
      <c r="H70" s="377"/>
      <c r="I70" s="377" t="e">
        <f>IF(ISBLANK(#REF!),"",#REF!)</f>
        <v>#REF!</v>
      </c>
      <c r="J70" s="377"/>
      <c r="K70" s="377" t="e">
        <f>IF(ISBLANK(#REF!),"",#REF!)</f>
        <v>#REF!</v>
      </c>
      <c r="L70" s="377" t="e">
        <f>IF(ISBLANK(#REF!),"",#REF!)</f>
        <v>#REF!</v>
      </c>
      <c r="M70" s="130" t="e">
        <f>IF(ISBLANK(#REF!),"",#REF!)</f>
        <v>#REF!</v>
      </c>
      <c r="N70" s="129" t="e">
        <f>IF(ISBLANK(#REF!),"",#REF!)</f>
        <v>#REF!</v>
      </c>
      <c r="O70" s="129" t="e">
        <f>IF(ISBLANK(#REF!),"",#REF!)</f>
        <v>#REF!</v>
      </c>
      <c r="P70" s="131" t="e">
        <f>IF(ISBLANK(#REF!),"",#REF!)</f>
        <v>#REF!</v>
      </c>
      <c r="S70" s="81">
        <f>$S$14</f>
        <v>1</v>
      </c>
      <c r="T70" s="73">
        <f>$T$14</f>
        <v>4</v>
      </c>
    </row>
    <row r="71" spans="1:20" ht="13.5" hidden="1" customHeight="1">
      <c r="A71" s="87" t="e">
        <f>IF(ISBLANK(#REF!),"",#REF!)</f>
        <v>#REF!</v>
      </c>
      <c r="B71" s="88" t="e">
        <f>IF(ISBLANK(#REF!),"",#REF!)</f>
        <v>#REF!</v>
      </c>
      <c r="C71" s="132" t="e">
        <f>INDEX(D61:D64,MATCH(S71,A61:A64,0))</f>
        <v>#REF!</v>
      </c>
      <c r="D71" s="152" t="e">
        <f>INDEX(D61:D64,MATCH(T71,A61:A64,0))</f>
        <v>#REF!</v>
      </c>
      <c r="E71" s="133" t="e">
        <f>IF(ISBLANK(#REF!),"",#REF!)</f>
        <v>#REF!</v>
      </c>
      <c r="F71" s="133" t="e">
        <f>IF(ISBLANK(#REF!),"",#REF!)</f>
        <v>#REF!</v>
      </c>
      <c r="G71" s="367" t="e">
        <f>IF(ISBLANK(#REF!),"",#REF!)</f>
        <v>#REF!</v>
      </c>
      <c r="H71" s="367"/>
      <c r="I71" s="367" t="e">
        <f>IF(ISBLANK(#REF!),"",#REF!)</f>
        <v>#REF!</v>
      </c>
      <c r="J71" s="367"/>
      <c r="K71" s="367" t="e">
        <f>IF(ISBLANK(#REF!),"",#REF!)</f>
        <v>#REF!</v>
      </c>
      <c r="L71" s="367" t="e">
        <f>IF(ISBLANK(#REF!),"",#REF!)</f>
        <v>#REF!</v>
      </c>
      <c r="M71" s="135" t="e">
        <f>IF(ISBLANK(#REF!),"",#REF!)</f>
        <v>#REF!</v>
      </c>
      <c r="N71" s="134" t="e">
        <f>IF(ISBLANK(#REF!),"",#REF!)</f>
        <v>#REF!</v>
      </c>
      <c r="O71" s="134" t="e">
        <f>IF(ISBLANK(#REF!),"",#REF!)</f>
        <v>#REF!</v>
      </c>
      <c r="P71" s="136" t="e">
        <f>IF(ISBLANK(#REF!),"",#REF!)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t="e">
        <f>IF(ISNA(MATCH(B75,#REF!,0)),"",INDEX(#REF!,MATCH(B75,#REF!,0)))</f>
        <v>#REF!</v>
      </c>
      <c r="D75" s="148" t="e">
        <f>IF(ISNA(MATCH(B75,#REF!,0)),"bye",INDEX(#REF!,MATCH(B75,#REF!,0)))</f>
        <v>#REF!</v>
      </c>
      <c r="E75" s="114"/>
      <c r="F75" s="115"/>
      <c r="G75" s="370" t="e">
        <f t="array" ref="G75">INDEX(E80:E85,MATCH(D75&amp;D76,C80:C85&amp;D80:D85,0))&amp;"/"&amp;INDEX(F80:F85,MATCH(D75&amp;D76,C80:C85&amp;D80:D85,0))</f>
        <v>#REF!</v>
      </c>
      <c r="H75" s="371"/>
      <c r="I75" s="370" t="e">
        <f t="array" ref="I75">INDEX(E80:E85,MATCH(D75&amp;D77,C80:C85&amp;D80:D85,0))&amp;"/"&amp;INDEX(F80:F85,MATCH(D75&amp;D77,C80:C85&amp;D80:D85,0))</f>
        <v>#REF!</v>
      </c>
      <c r="J75" s="371"/>
      <c r="K75" s="370" t="e">
        <f t="array" ref="K75">INDEX(E80:E85,MATCH(D75&amp;D78,C80:C85&amp;D80:D85,0))&amp;"/"&amp;INDEX(F80:F85,MATCH(D75&amp;D78,C80:C85&amp;D80:D85,0))</f>
        <v>#REF!</v>
      </c>
      <c r="L75" s="371"/>
      <c r="M75" s="116">
        <f>IF(ISBLANK(#REF!),"",COUNTIFS(C80:C85,D75,E80:E85,3)+COUNTIFS(D80:D85,D75,F80:F85,3))</f>
        <v>0</v>
      </c>
      <c r="N75" s="116">
        <f>IF(ISBLANK(#REF!),"",COUNTIFS(C80:C85,D75,E80:E85,"&lt;3")+COUNTIFS(D80:D85,D75,F80:F85,"&lt;3"))</f>
        <v>0</v>
      </c>
      <c r="O75" s="210"/>
      <c r="P75" s="106">
        <v>1</v>
      </c>
      <c r="Q75" s="76" t="e">
        <f>IF(ISBLANK(D75),"*",INDEX(D75:D78,MATCH(P75,O75:O78,0)))</f>
        <v>#N/A</v>
      </c>
      <c r="R75" s="77"/>
    </row>
    <row r="76" spans="1:20" ht="13.5" customHeight="1">
      <c r="A76" s="69">
        <v>2</v>
      </c>
      <c r="B76" s="184">
        <v>62</v>
      </c>
      <c r="C76" s="187" t="e">
        <f>IF(ISNA(MATCH(B76,#REF!,0)),"",INDEX(#REF!,MATCH(B76,#REF!,0)))</f>
        <v>#REF!</v>
      </c>
      <c r="D76" s="148" t="e">
        <f>IF(ISNA(MATCH(B76,#REF!,0)),"bye",INDEX(#REF!,MATCH(B76,#REF!,0)))</f>
        <v>#REF!</v>
      </c>
      <c r="E76" s="370" t="e">
        <f t="array" ref="E76">INDEX(F80:F85,MATCH(D75&amp;D76,C80:C85&amp;D80:D85,0))&amp;"/"&amp;INDEX(E80:E85,MATCH(D75&amp;D76,C80:C85&amp;D80:D85,0))</f>
        <v>#REF!</v>
      </c>
      <c r="F76" s="371"/>
      <c r="G76" s="114"/>
      <c r="H76" s="115"/>
      <c r="I76" s="370" t="e">
        <f t="array" ref="I76">INDEX(E80:E85,MATCH(D76&amp;D77,C80:C85&amp;D80:D85,0))&amp;"/"&amp;INDEX(F80:F85,MATCH(D76&amp;D77,C80:C85&amp;D80:D85,0))</f>
        <v>#REF!</v>
      </c>
      <c r="J76" s="371"/>
      <c r="K76" s="370" t="e">
        <f t="array" ref="K76">INDEX(E80:E85,MATCH(D76&amp;D78,C80:C85&amp;D80:D85,0))&amp;"/"&amp;INDEX(F80:F85,MATCH(D76&amp;D78,C80:C85&amp;D80:D85,0))</f>
        <v>#REF!</v>
      </c>
      <c r="L76" s="371"/>
      <c r="M76" s="116">
        <f>IF(ISBLANK(#REF!),"",COUNTIFS(C80:C85,D76,E80:E85,3)+COUNTIFS(D80:D85,D76,F80:F85,3))</f>
        <v>0</v>
      </c>
      <c r="N76" s="116">
        <f>IF(ISBLANK(#REF!),"",COUNTIFS(C80:C85,D76,E80:E85,"&lt;3")+COUNTIFS(D80:D85,D76,F80:F85,"&lt;3"))</f>
        <v>0</v>
      </c>
      <c r="O76" s="210"/>
      <c r="P76" s="106">
        <v>2</v>
      </c>
      <c r="Q76" s="78" t="e">
        <f>IF(ISBLANK(D76),"*",INDEX(D75:D78,MATCH(P76,O75:O78,0)))</f>
        <v>#N/A</v>
      </c>
      <c r="R76" s="79"/>
    </row>
    <row r="77" spans="1:20" ht="13.5" customHeight="1">
      <c r="A77" s="69">
        <v>3</v>
      </c>
      <c r="B77" s="184">
        <v>63</v>
      </c>
      <c r="C77" s="187" t="e">
        <f>IF(ISNA(MATCH(B77,#REF!,0)),"",INDEX(#REF!,MATCH(B77,#REF!,0)))</f>
        <v>#REF!</v>
      </c>
      <c r="D77" s="148" t="e">
        <f>IF(ISNA(MATCH(B77,#REF!,0)),"bye",INDEX(#REF!,MATCH(B77,#REF!,0)))</f>
        <v>#REF!</v>
      </c>
      <c r="E77" s="370" t="e">
        <f t="array" ref="E77">INDEX(F80:F85,MATCH(D75&amp;D77,C80:C85&amp;D80:D85,0))&amp;"/"&amp;INDEX(E80:E85,MATCH(D75&amp;D77,C80:C85&amp;D80:D85,0))</f>
        <v>#REF!</v>
      </c>
      <c r="F77" s="371"/>
      <c r="G77" s="370" t="e">
        <f t="array" ref="G77">INDEX(F80:F85,MATCH(D76&amp;D77,C80:C85&amp;D80:D85,0))&amp;"/"&amp;INDEX(E80:E85,MATCH(D76&amp;D77,C80:C85&amp;D80:D85,0))</f>
        <v>#REF!</v>
      </c>
      <c r="H77" s="371"/>
      <c r="I77" s="114"/>
      <c r="J77" s="115"/>
      <c r="K77" s="370" t="e">
        <f t="array" ref="K77">INDEX(E80:E85,MATCH(D77&amp;D78,C80:C85&amp;D80:D85,0))&amp;"/"&amp;INDEX(F80:F85,MATCH(D77&amp;D78,C80:C85&amp;D80:D85,0))</f>
        <v>#REF!</v>
      </c>
      <c r="L77" s="371"/>
      <c r="M77" s="116">
        <f>IF(ISBLANK(#REF!),"",COUNTIFS(C80:C85,D77,E80:E85,3)+COUNTIFS(D80:D85,D77,F80:F85,3))</f>
        <v>0</v>
      </c>
      <c r="N77" s="116">
        <f>IF(ISBLANK(#REF!),"",COUNTIFS(C80:C85,D77,E80:E85,"&lt;3")+COUNTIFS(D80:D85,D77,F80:F85,"&lt;3"))</f>
        <v>0</v>
      </c>
      <c r="O77" s="210"/>
      <c r="P77" s="106">
        <v>3</v>
      </c>
      <c r="Q77" s="78" t="e">
        <f>IF(ISBLANK(D77),"*",INDEX(D75:D78,MATCH(P77,O75:O78,0)))</f>
        <v>#REF!</v>
      </c>
      <c r="R77" s="79"/>
    </row>
    <row r="78" spans="1:20" ht="13.5" customHeight="1">
      <c r="A78" s="70">
        <v>4</v>
      </c>
      <c r="B78" s="185">
        <v>64</v>
      </c>
      <c r="C78" s="188" t="e">
        <f>IF(ISNA(MATCH(B78,#REF!,0)),"",INDEX(#REF!,MATCH(B78,#REF!,0)))</f>
        <v>#REF!</v>
      </c>
      <c r="D78" s="149" t="e">
        <f>IF(ISNA(MATCH(B78,#REF!,0)),"bye",INDEX(#REF!,MATCH(B78,#REF!,0)))</f>
        <v>#REF!</v>
      </c>
      <c r="E78" s="372" t="e">
        <f t="array" ref="E78">INDEX(F80:F85,MATCH(D75&amp;D78,C80:C85&amp;D80:D85,0))&amp;"/"&amp;INDEX(E80:E85,MATCH(D75&amp;D78,C80:C85&amp;D80:D85,0))</f>
        <v>#REF!</v>
      </c>
      <c r="F78" s="373"/>
      <c r="G78" s="372" t="e">
        <f t="array" ref="G78">INDEX(F80:F85,MATCH(D76&amp;D78,C80:C85&amp;D80:D85,0))&amp;"/"&amp;INDEX(E80:E85,MATCH(D76&amp;D78,C80:C85&amp;D80:D85,0))</f>
        <v>#REF!</v>
      </c>
      <c r="H78" s="373"/>
      <c r="I78" s="372" t="e">
        <f t="array" ref="I78">INDEX(F80:F85,MATCH(D77&amp;D78,C80:C85&amp;D80:D85,0))&amp;"/"&amp;INDEX(E80:E85,MATCH(D77&amp;D78,C80:C85&amp;D80:D85,0))</f>
        <v>#REF!</v>
      </c>
      <c r="J78" s="373"/>
      <c r="K78" s="114"/>
      <c r="L78" s="115"/>
      <c r="M78" s="118">
        <f>IF(ISBLANK(#REF!),"",COUNTIFS(C80:C85,D78,E80:E85,3)+COUNTIFS(D80:D85,D78,F80:F85,3))</f>
        <v>0</v>
      </c>
      <c r="N78" s="118">
        <f>IF(ISBLANK(#REF!),"",COUNTIFS(C80:C85,D78,E80:E85,"&lt;3")+COUNTIFS(D80:D85,D78,F80:F85,"&lt;3"))</f>
        <v>0</v>
      </c>
      <c r="O78" s="119">
        <v>3</v>
      </c>
      <c r="P78" s="106">
        <v>4</v>
      </c>
      <c r="Q78" s="78" t="e">
        <f>IF(ISBLANK(D78),"*",INDEX(D75:D78,MATCH(P78,O75:O78,0)))</f>
        <v>#N/A</v>
      </c>
      <c r="R78" s="79"/>
    </row>
    <row r="79" spans="1:20" ht="13.5" hidden="1"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hidden="1" customHeight="1">
      <c r="A80" s="83" t="e">
        <f>IF(ISBLANK(#REF!),"",#REF!)</f>
        <v>#REF!</v>
      </c>
      <c r="B80" s="84" t="e">
        <f>IF(ISBLANK(#REF!),"",#REF!)</f>
        <v>#REF!</v>
      </c>
      <c r="C80" s="122" t="e">
        <f>INDEX(D75:D78,MATCH(S80,A75:A78,0))</f>
        <v>#REF!</v>
      </c>
      <c r="D80" s="150" t="e">
        <f>INDEX(D75:D78,MATCH(T80,A75:A78,0))</f>
        <v>#REF!</v>
      </c>
      <c r="E80" s="123" t="e">
        <f>IF(ISBLANK(#REF!),"",#REF!)</f>
        <v>#REF!</v>
      </c>
      <c r="F80" s="123" t="e">
        <f>IF(ISBLANK(#REF!),"",#REF!)</f>
        <v>#REF!</v>
      </c>
      <c r="G80" s="376" t="e">
        <f>IF(ISBLANK(#REF!),"",#REF!)</f>
        <v>#REF!</v>
      </c>
      <c r="H80" s="376"/>
      <c r="I80" s="376" t="e">
        <f>IF(ISBLANK(#REF!),"",#REF!)</f>
        <v>#REF!</v>
      </c>
      <c r="J80" s="376"/>
      <c r="K80" s="376" t="e">
        <f>IF(ISBLANK(#REF!),"",#REF!)</f>
        <v>#REF!</v>
      </c>
      <c r="L80" s="376" t="e">
        <f>IF(ISBLANK(#REF!),"",#REF!)</f>
        <v>#REF!</v>
      </c>
      <c r="M80" s="125" t="e">
        <f>IF(ISBLANK(#REF!),"",#REF!)</f>
        <v>#REF!</v>
      </c>
      <c r="N80" s="124" t="e">
        <f>IF(ISBLANK(#REF!),"",#REF!)</f>
        <v>#REF!</v>
      </c>
      <c r="O80" s="124" t="e">
        <f>IF(ISBLANK(#REF!),"",#REF!)</f>
        <v>#REF!</v>
      </c>
      <c r="P80" s="126" t="e">
        <f>IF(ISBLANK(#REF!),"",#REF!)</f>
        <v>#REF!</v>
      </c>
      <c r="S80" s="80">
        <f>$S$10</f>
        <v>1</v>
      </c>
      <c r="T80" s="72">
        <f>$T$10</f>
        <v>3</v>
      </c>
    </row>
    <row r="81" spans="1:20" ht="13.5" hidden="1" customHeight="1">
      <c r="A81" s="85" t="e">
        <f>IF(ISBLANK(#REF!),"",#REF!)</f>
        <v>#REF!</v>
      </c>
      <c r="B81" s="86" t="e">
        <f>IF(ISBLANK(#REF!),"",#REF!)</f>
        <v>#REF!</v>
      </c>
      <c r="C81" s="127" t="e">
        <f>INDEX(D75:D78,MATCH(S81,A75:A78,0))</f>
        <v>#REF!</v>
      </c>
      <c r="D81" s="151" t="e">
        <f>INDEX(D75:D78,MATCH(T81,A75:A78,0))</f>
        <v>#REF!</v>
      </c>
      <c r="E81" s="128" t="e">
        <f>IF(ISBLANK(#REF!),"",#REF!)</f>
        <v>#REF!</v>
      </c>
      <c r="F81" s="128" t="e">
        <f>IF(ISBLANK(#REF!),"",#REF!)</f>
        <v>#REF!</v>
      </c>
      <c r="G81" s="377" t="e">
        <f>IF(ISBLANK(#REF!),"",#REF!)</f>
        <v>#REF!</v>
      </c>
      <c r="H81" s="377"/>
      <c r="I81" s="377" t="e">
        <f>IF(ISBLANK(#REF!),"",#REF!)</f>
        <v>#REF!</v>
      </c>
      <c r="J81" s="377"/>
      <c r="K81" s="377" t="e">
        <f>IF(ISBLANK(#REF!),"",#REF!)</f>
        <v>#REF!</v>
      </c>
      <c r="L81" s="377" t="e">
        <f>IF(ISBLANK(#REF!),"",#REF!)</f>
        <v>#REF!</v>
      </c>
      <c r="M81" s="130" t="e">
        <f>IF(ISBLANK(#REF!),"",#REF!)</f>
        <v>#REF!</v>
      </c>
      <c r="N81" s="129" t="e">
        <f>IF(ISBLANK(#REF!),"",#REF!)</f>
        <v>#REF!</v>
      </c>
      <c r="O81" s="129" t="e">
        <f>IF(ISBLANK(#REF!),"",#REF!)</f>
        <v>#REF!</v>
      </c>
      <c r="P81" s="131" t="e">
        <f>IF(ISBLANK(#REF!),"",#REF!)</f>
        <v>#REF!</v>
      </c>
      <c r="S81" s="81">
        <f>$S$11</f>
        <v>2</v>
      </c>
      <c r="T81" s="73">
        <f>$T$11</f>
        <v>4</v>
      </c>
    </row>
    <row r="82" spans="1:20" ht="13.5" hidden="1" customHeight="1">
      <c r="A82" s="85" t="e">
        <f>IF(ISBLANK(#REF!),"",#REF!)</f>
        <v>#REF!</v>
      </c>
      <c r="B82" s="86" t="e">
        <f>IF(ISBLANK(#REF!),"",#REF!)</f>
        <v>#REF!</v>
      </c>
      <c r="C82" s="127" t="e">
        <f>INDEX(D75:D78,MATCH(S82,A75:A78,0))</f>
        <v>#REF!</v>
      </c>
      <c r="D82" s="151" t="e">
        <f>INDEX(D75:D78,MATCH(T82,A75:A78,0))</f>
        <v>#REF!</v>
      </c>
      <c r="E82" s="128" t="e">
        <f>IF(ISBLANK(#REF!),"",#REF!)</f>
        <v>#REF!</v>
      </c>
      <c r="F82" s="128" t="e">
        <f>IF(ISBLANK(#REF!),"",#REF!)</f>
        <v>#REF!</v>
      </c>
      <c r="G82" s="377" t="e">
        <f>IF(ISBLANK(#REF!),"",#REF!)</f>
        <v>#REF!</v>
      </c>
      <c r="H82" s="377"/>
      <c r="I82" s="377" t="e">
        <f>IF(ISBLANK(#REF!),"",#REF!)</f>
        <v>#REF!</v>
      </c>
      <c r="J82" s="377"/>
      <c r="K82" s="377" t="e">
        <f>IF(ISBLANK(#REF!),"",#REF!)</f>
        <v>#REF!</v>
      </c>
      <c r="L82" s="377" t="e">
        <f>IF(ISBLANK(#REF!),"",#REF!)</f>
        <v>#REF!</v>
      </c>
      <c r="M82" s="130" t="e">
        <f>IF(ISBLANK(#REF!),"",#REF!)</f>
        <v>#REF!</v>
      </c>
      <c r="N82" s="129" t="e">
        <f>IF(ISBLANK(#REF!),"",#REF!)</f>
        <v>#REF!</v>
      </c>
      <c r="O82" s="129" t="e">
        <f>IF(ISBLANK(#REF!),"",#REF!)</f>
        <v>#REF!</v>
      </c>
      <c r="P82" s="131" t="e">
        <f>IF(ISBLANK(#REF!),"",#REF!)</f>
        <v>#REF!</v>
      </c>
      <c r="S82" s="81">
        <f>$S$12</f>
        <v>1</v>
      </c>
      <c r="T82" s="73">
        <f>$T$12</f>
        <v>2</v>
      </c>
    </row>
    <row r="83" spans="1:20" ht="13.5" hidden="1" customHeight="1">
      <c r="A83" s="85" t="e">
        <f>IF(ISBLANK(#REF!),"",#REF!)</f>
        <v>#REF!</v>
      </c>
      <c r="B83" s="86" t="e">
        <f>IF(ISBLANK(#REF!),"",#REF!)</f>
        <v>#REF!</v>
      </c>
      <c r="C83" s="127" t="e">
        <f>INDEX(D75:D78,MATCH(S83,A75:A78,0))</f>
        <v>#REF!</v>
      </c>
      <c r="D83" s="151" t="e">
        <f>INDEX(D75:D78,MATCH(T83,A75:A78,0))</f>
        <v>#REF!</v>
      </c>
      <c r="E83" s="128" t="e">
        <f>IF(ISBLANK(#REF!),"",#REF!)</f>
        <v>#REF!</v>
      </c>
      <c r="F83" s="128" t="e">
        <f>IF(ISBLANK(#REF!),"",#REF!)</f>
        <v>#REF!</v>
      </c>
      <c r="G83" s="377" t="e">
        <f>IF(ISBLANK(#REF!),"",#REF!)</f>
        <v>#REF!</v>
      </c>
      <c r="H83" s="377"/>
      <c r="I83" s="377" t="e">
        <f>IF(ISBLANK(#REF!),"",#REF!)</f>
        <v>#REF!</v>
      </c>
      <c r="J83" s="377"/>
      <c r="K83" s="377" t="e">
        <f>IF(ISBLANK(#REF!),"",#REF!)</f>
        <v>#REF!</v>
      </c>
      <c r="L83" s="377" t="e">
        <f>IF(ISBLANK(#REF!),"",#REF!)</f>
        <v>#REF!</v>
      </c>
      <c r="M83" s="130" t="e">
        <f>IF(ISBLANK(#REF!),"",#REF!)</f>
        <v>#REF!</v>
      </c>
      <c r="N83" s="129" t="e">
        <f>IF(ISBLANK(#REF!),"",#REF!)</f>
        <v>#REF!</v>
      </c>
      <c r="O83" s="129" t="e">
        <f>IF(ISBLANK(#REF!),"",#REF!)</f>
        <v>#REF!</v>
      </c>
      <c r="P83" s="131" t="e">
        <f>IF(ISBLANK(#REF!),"",#REF!)</f>
        <v>#REF!</v>
      </c>
      <c r="S83" s="81">
        <f>$S$13</f>
        <v>3</v>
      </c>
      <c r="T83" s="73">
        <f>$T$13</f>
        <v>4</v>
      </c>
    </row>
    <row r="84" spans="1:20" ht="13.5" hidden="1" customHeight="1">
      <c r="A84" s="85" t="e">
        <f>IF(ISBLANK(#REF!),"",#REF!)</f>
        <v>#REF!</v>
      </c>
      <c r="B84" s="86" t="e">
        <f>IF(ISBLANK(#REF!),"",#REF!)</f>
        <v>#REF!</v>
      </c>
      <c r="C84" s="127" t="e">
        <f>INDEX(D75:D78,MATCH(S84,A75:A78,0))</f>
        <v>#REF!</v>
      </c>
      <c r="D84" s="151" t="e">
        <f>INDEX(D75:D78,MATCH(T84,A75:A78,0))</f>
        <v>#REF!</v>
      </c>
      <c r="E84" s="128" t="e">
        <f>IF(ISBLANK(#REF!),"",#REF!)</f>
        <v>#REF!</v>
      </c>
      <c r="F84" s="128" t="e">
        <f>IF(ISBLANK(#REF!),"",#REF!)</f>
        <v>#REF!</v>
      </c>
      <c r="G84" s="377" t="e">
        <f>IF(ISBLANK(#REF!),"",#REF!)</f>
        <v>#REF!</v>
      </c>
      <c r="H84" s="377"/>
      <c r="I84" s="377" t="e">
        <f>IF(ISBLANK(#REF!),"",#REF!)</f>
        <v>#REF!</v>
      </c>
      <c r="J84" s="377"/>
      <c r="K84" s="377" t="e">
        <f>IF(ISBLANK(#REF!),"",#REF!)</f>
        <v>#REF!</v>
      </c>
      <c r="L84" s="377" t="e">
        <f>IF(ISBLANK(#REF!),"",#REF!)</f>
        <v>#REF!</v>
      </c>
      <c r="M84" s="130" t="e">
        <f>IF(ISBLANK(#REF!),"",#REF!)</f>
        <v>#REF!</v>
      </c>
      <c r="N84" s="129" t="e">
        <f>IF(ISBLANK(#REF!),"",#REF!)</f>
        <v>#REF!</v>
      </c>
      <c r="O84" s="129" t="e">
        <f>IF(ISBLANK(#REF!),"",#REF!)</f>
        <v>#REF!</v>
      </c>
      <c r="P84" s="131" t="e">
        <f>IF(ISBLANK(#REF!),"",#REF!)</f>
        <v>#REF!</v>
      </c>
      <c r="S84" s="81">
        <f>$S$14</f>
        <v>1</v>
      </c>
      <c r="T84" s="73">
        <f>$T$14</f>
        <v>4</v>
      </c>
    </row>
    <row r="85" spans="1:20" ht="13.5" hidden="1" customHeight="1">
      <c r="A85" s="87" t="e">
        <f>IF(ISBLANK(#REF!),"",#REF!)</f>
        <v>#REF!</v>
      </c>
      <c r="B85" s="88" t="e">
        <f>IF(ISBLANK(#REF!),"",#REF!)</f>
        <v>#REF!</v>
      </c>
      <c r="C85" s="132" t="e">
        <f>INDEX(D75:D78,MATCH(S85,A75:A78,0))</f>
        <v>#REF!</v>
      </c>
      <c r="D85" s="152" t="e">
        <f>INDEX(D75:D78,MATCH(T85,A75:A78,0))</f>
        <v>#REF!</v>
      </c>
      <c r="E85" s="133" t="e">
        <f>IF(ISBLANK(#REF!),"",#REF!)</f>
        <v>#REF!</v>
      </c>
      <c r="F85" s="133" t="e">
        <f>IF(ISBLANK(#REF!),"",#REF!)</f>
        <v>#REF!</v>
      </c>
      <c r="G85" s="367" t="e">
        <f>IF(ISBLANK(#REF!),"",#REF!)</f>
        <v>#REF!</v>
      </c>
      <c r="H85" s="367"/>
      <c r="I85" s="367" t="e">
        <f>IF(ISBLANK(#REF!),"",#REF!)</f>
        <v>#REF!</v>
      </c>
      <c r="J85" s="367"/>
      <c r="K85" s="367" t="e">
        <f>IF(ISBLANK(#REF!),"",#REF!)</f>
        <v>#REF!</v>
      </c>
      <c r="L85" s="367" t="e">
        <f>IF(ISBLANK(#REF!),"",#REF!)</f>
        <v>#REF!</v>
      </c>
      <c r="M85" s="135" t="e">
        <f>IF(ISBLANK(#REF!),"",#REF!)</f>
        <v>#REF!</v>
      </c>
      <c r="N85" s="134" t="e">
        <f>IF(ISBLANK(#REF!),"",#REF!)</f>
        <v>#REF!</v>
      </c>
      <c r="O85" s="134" t="e">
        <f>IF(ISBLANK(#REF!),"",#REF!)</f>
        <v>#REF!</v>
      </c>
      <c r="P85" s="136" t="e">
        <f>IF(ISBLANK(#REF!),"",#REF!)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t="e">
        <f>IF(ISNA(MATCH(B89,#REF!,0)),"",INDEX(#REF!,MATCH(B89,#REF!,0)))</f>
        <v>#REF!</v>
      </c>
      <c r="D89" s="148" t="e">
        <f>IF(ISNA(MATCH(B89,#REF!,0)),"bye",INDEX(#REF!,MATCH(B89,#REF!,0)))</f>
        <v>#REF!</v>
      </c>
      <c r="E89" s="114"/>
      <c r="F89" s="115"/>
      <c r="G89" s="370" t="e">
        <f t="array" ref="G89">INDEX(E94:E99,MATCH(D89&amp;D90,C94:C99&amp;D94:D99,0))&amp;"/"&amp;INDEX(F94:F99,MATCH(D89&amp;D90,C94:C99&amp;D94:D99,0))</f>
        <v>#REF!</v>
      </c>
      <c r="H89" s="371"/>
      <c r="I89" s="370" t="e">
        <f t="array" ref="I89">INDEX(E94:E99,MATCH(D89&amp;D91,C94:C99&amp;D94:D99,0))&amp;"/"&amp;INDEX(F94:F99,MATCH(D89&amp;D91,C94:C99&amp;D94:D99,0))</f>
        <v>#REF!</v>
      </c>
      <c r="J89" s="371"/>
      <c r="K89" s="370" t="e">
        <f t="array" ref="K89">INDEX(E94:E99,MATCH(D89&amp;D92,C94:C99&amp;D94:D99,0))&amp;"/"&amp;INDEX(F94:F99,MATCH(D89&amp;D92,C94:C99&amp;D94:D99,0))</f>
        <v>#REF!</v>
      </c>
      <c r="L89" s="371"/>
      <c r="M89" s="116">
        <f>IF(ISBLANK(#REF!),"",COUNTIFS(C94:C99,D89,E94:E99,3)+COUNTIFS(D94:D99,D89,F94:F99,3))</f>
        <v>0</v>
      </c>
      <c r="N89" s="116">
        <f>IF(ISBLANK(#REF!),"",COUNTIFS(C94:C99,D89,E94:E99,"&lt;3")+COUNTIFS(D94:D99,D89,F94:F99,"&lt;3"))</f>
        <v>0</v>
      </c>
      <c r="O89" s="210"/>
      <c r="P89" s="106">
        <v>1</v>
      </c>
      <c r="Q89" s="76" t="e">
        <f>IF(ISBLANK(D89),"*",INDEX(D89:D92,MATCH(P89,O89:O92,0)))</f>
        <v>#N/A</v>
      </c>
      <c r="R89" s="77"/>
    </row>
    <row r="90" spans="1:20" ht="13.5" customHeight="1">
      <c r="A90" s="69">
        <v>2</v>
      </c>
      <c r="B90" s="184">
        <v>72</v>
      </c>
      <c r="C90" s="187" t="e">
        <f>IF(ISNA(MATCH(B90,#REF!,0)),"",INDEX(#REF!,MATCH(B90,#REF!,0)))</f>
        <v>#REF!</v>
      </c>
      <c r="D90" s="148" t="e">
        <f>IF(ISNA(MATCH(B90,#REF!,0)),"bye",INDEX(#REF!,MATCH(B90,#REF!,0)))</f>
        <v>#REF!</v>
      </c>
      <c r="E90" s="370" t="e">
        <f t="array" ref="E90">INDEX(F94:F99,MATCH(D89&amp;D90,C94:C99&amp;D94:D99,0))&amp;"/"&amp;INDEX(E94:E99,MATCH(D89&amp;D90,C94:C99&amp;D94:D99,0))</f>
        <v>#REF!</v>
      </c>
      <c r="F90" s="371"/>
      <c r="G90" s="114"/>
      <c r="H90" s="115"/>
      <c r="I90" s="370" t="e">
        <f t="array" ref="I90">INDEX(E94:E99,MATCH(D90&amp;D91,C94:C99&amp;D94:D99,0))&amp;"/"&amp;INDEX(F94:F99,MATCH(D90&amp;D91,C94:C99&amp;D94:D99,0))</f>
        <v>#REF!</v>
      </c>
      <c r="J90" s="371"/>
      <c r="K90" s="370" t="e">
        <f t="array" ref="K90">INDEX(E94:E99,MATCH(D90&amp;D92,C94:C99&amp;D94:D99,0))&amp;"/"&amp;INDEX(F94:F99,MATCH(D90&amp;D92,C94:C99&amp;D94:D99,0))</f>
        <v>#REF!</v>
      </c>
      <c r="L90" s="371"/>
      <c r="M90" s="116">
        <f>IF(ISBLANK(#REF!),"",COUNTIFS(C94:C99,D90,E94:E99,3)+COUNTIFS(D94:D99,D90,F94:F99,3))</f>
        <v>0</v>
      </c>
      <c r="N90" s="116">
        <f>IF(ISBLANK(#REF!),"",COUNTIFS(C94:C99,D90,E94:E99,"&lt;3")+COUNTIFS(D94:D99,D90,F94:F99,"&lt;3"))</f>
        <v>0</v>
      </c>
      <c r="O90" s="210"/>
      <c r="P90" s="106">
        <v>2</v>
      </c>
      <c r="Q90" s="78" t="e">
        <f>IF(ISBLANK(D90),"*",INDEX(D89:D92,MATCH(P90,O89:O92,0)))</f>
        <v>#N/A</v>
      </c>
      <c r="R90" s="79"/>
    </row>
    <row r="91" spans="1:20" ht="13.5" customHeight="1">
      <c r="A91" s="69">
        <v>3</v>
      </c>
      <c r="B91" s="184">
        <v>73</v>
      </c>
      <c r="C91" s="187" t="e">
        <f>IF(ISNA(MATCH(B91,#REF!,0)),"",INDEX(#REF!,MATCH(B91,#REF!,0)))</f>
        <v>#REF!</v>
      </c>
      <c r="D91" s="148" t="e">
        <f>IF(ISNA(MATCH(B91,#REF!,0)),"bye",INDEX(#REF!,MATCH(B91,#REF!,0)))</f>
        <v>#REF!</v>
      </c>
      <c r="E91" s="370" t="e">
        <f t="array" ref="E91">INDEX(F94:F99,MATCH(D89&amp;D91,C94:C99&amp;D94:D99,0))&amp;"/"&amp;INDEX(E94:E99,MATCH(D89&amp;D91,C94:C99&amp;D94:D99,0))</f>
        <v>#REF!</v>
      </c>
      <c r="F91" s="371"/>
      <c r="G91" s="370" t="e">
        <f t="array" ref="G91">INDEX(F94:F99,MATCH(D90&amp;D91,C94:C99&amp;D94:D99,0))&amp;"/"&amp;INDEX(E94:E99,MATCH(D90&amp;D91,C94:C99&amp;D94:D99,0))</f>
        <v>#REF!</v>
      </c>
      <c r="H91" s="371"/>
      <c r="I91" s="114"/>
      <c r="J91" s="115"/>
      <c r="K91" s="370" t="e">
        <f t="array" ref="K91">INDEX(E94:E99,MATCH(D91&amp;D92,C94:C99&amp;D94:D99,0))&amp;"/"&amp;INDEX(F94:F99,MATCH(D91&amp;D92,C94:C99&amp;D94:D99,0))</f>
        <v>#REF!</v>
      </c>
      <c r="L91" s="371"/>
      <c r="M91" s="116">
        <f>IF(ISBLANK(#REF!),"",COUNTIFS(C94:C99,D91,E94:E99,3)+COUNTIFS(D94:D99,D91,F94:F99,3))</f>
        <v>0</v>
      </c>
      <c r="N91" s="116">
        <f>IF(ISBLANK(#REF!),"",COUNTIFS(C94:C99,D91,E94:E99,"&lt;3")+COUNTIFS(D94:D99,D91,F94:F99,"&lt;3"))</f>
        <v>0</v>
      </c>
      <c r="O91" s="210"/>
      <c r="P91" s="106">
        <v>3</v>
      </c>
      <c r="Q91" s="78" t="e">
        <f>IF(ISBLANK(D91),"*",INDEX(D89:D92,MATCH(P91,O89:O92,0)))</f>
        <v>#N/A</v>
      </c>
      <c r="R91" s="79"/>
    </row>
    <row r="92" spans="1:20" ht="13.5" customHeight="1">
      <c r="A92" s="70">
        <v>4</v>
      </c>
      <c r="B92" s="185">
        <v>74</v>
      </c>
      <c r="C92" s="188" t="e">
        <f>IF(ISNA(MATCH(B92,#REF!,0)),"",INDEX(#REF!,MATCH(B92,#REF!,0)))</f>
        <v>#REF!</v>
      </c>
      <c r="D92" s="149" t="e">
        <f>IF(ISNA(MATCH(B92,#REF!,0)),"bye",INDEX(#REF!,MATCH(B92,#REF!,0)))</f>
        <v>#REF!</v>
      </c>
      <c r="E92" s="372" t="e">
        <f t="array" ref="E92">INDEX(F94:F99,MATCH(D89&amp;D92,C94:C99&amp;D94:D99,0))&amp;"/"&amp;INDEX(E94:E99,MATCH(D89&amp;D92,C94:C99&amp;D94:D99,0))</f>
        <v>#REF!</v>
      </c>
      <c r="F92" s="373"/>
      <c r="G92" s="372" t="e">
        <f t="array" ref="G92">INDEX(F94:F99,MATCH(D90&amp;D92,C94:C99&amp;D94:D99,0))&amp;"/"&amp;INDEX(E94:E99,MATCH(D90&amp;D92,C94:C99&amp;D94:D99,0))</f>
        <v>#REF!</v>
      </c>
      <c r="H92" s="373"/>
      <c r="I92" s="372" t="e">
        <f t="array" ref="I92">INDEX(F94:F99,MATCH(D91&amp;D92,C94:C99&amp;D94:D99,0))&amp;"/"&amp;INDEX(E94:E99,MATCH(D91&amp;D92,C94:C99&amp;D94:D99,0))</f>
        <v>#REF!</v>
      </c>
      <c r="J92" s="373"/>
      <c r="K92" s="114"/>
      <c r="L92" s="115"/>
      <c r="M92" s="118">
        <f>IF(ISBLANK(#REF!),"",COUNTIFS(C94:C99,D92,E94:E99,3)+COUNTIFS(D94:D99,D92,F94:F99,3))</f>
        <v>0</v>
      </c>
      <c r="N92" s="118">
        <f>IF(ISBLANK(#REF!),"",COUNTIFS(C94:C99,D92,E94:E99,"&lt;3")+COUNTIFS(D94:D99,D92,F94:F99,"&lt;3"))</f>
        <v>0</v>
      </c>
      <c r="O92" s="119"/>
      <c r="P92" s="106">
        <v>4</v>
      </c>
      <c r="Q92" s="78" t="e">
        <f>IF(ISBLANK(D92),"*",INDEX(D89:D92,MATCH(P92,O89:O92,0)))</f>
        <v>#N/A</v>
      </c>
      <c r="R92" s="79"/>
    </row>
    <row r="93" spans="1:20" ht="13.5" hidden="1"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hidden="1" customHeight="1">
      <c r="A94" s="83" t="e">
        <f>IF(ISBLANK(#REF!),"",#REF!)</f>
        <v>#REF!</v>
      </c>
      <c r="B94" s="84" t="e">
        <f>IF(ISBLANK(#REF!),"",#REF!)</f>
        <v>#REF!</v>
      </c>
      <c r="C94" s="122" t="e">
        <f>INDEX(D89:D92,MATCH(S94,A89:A92,0))</f>
        <v>#REF!</v>
      </c>
      <c r="D94" s="150" t="e">
        <f>INDEX(D89:D92,MATCH(T94,A89:A92,0))</f>
        <v>#REF!</v>
      </c>
      <c r="E94" s="123" t="e">
        <f>IF(ISBLANK(#REF!),"",#REF!)</f>
        <v>#REF!</v>
      </c>
      <c r="F94" s="123" t="e">
        <f>IF(ISBLANK(#REF!),"",#REF!)</f>
        <v>#REF!</v>
      </c>
      <c r="G94" s="376" t="e">
        <f>IF(ISBLANK(#REF!),"",#REF!)</f>
        <v>#REF!</v>
      </c>
      <c r="H94" s="376"/>
      <c r="I94" s="376" t="e">
        <f>IF(ISBLANK(#REF!),"",#REF!)</f>
        <v>#REF!</v>
      </c>
      <c r="J94" s="376"/>
      <c r="K94" s="376" t="e">
        <f>IF(ISBLANK(#REF!),"",#REF!)</f>
        <v>#REF!</v>
      </c>
      <c r="L94" s="376" t="e">
        <f>IF(ISBLANK(#REF!),"",#REF!)</f>
        <v>#REF!</v>
      </c>
      <c r="M94" s="125" t="e">
        <f>IF(ISBLANK(#REF!),"",#REF!)</f>
        <v>#REF!</v>
      </c>
      <c r="N94" s="124" t="e">
        <f>IF(ISBLANK(#REF!),"",#REF!)</f>
        <v>#REF!</v>
      </c>
      <c r="O94" s="124" t="e">
        <f>IF(ISBLANK(#REF!),"",#REF!)</f>
        <v>#REF!</v>
      </c>
      <c r="P94" s="126" t="e">
        <f>IF(ISBLANK(#REF!),"",#REF!)</f>
        <v>#REF!</v>
      </c>
      <c r="S94" s="80">
        <f>$S$10</f>
        <v>1</v>
      </c>
      <c r="T94" s="72">
        <f>$T$10</f>
        <v>3</v>
      </c>
    </row>
    <row r="95" spans="1:20" ht="13.5" hidden="1" customHeight="1">
      <c r="A95" s="85" t="e">
        <f>IF(ISBLANK(#REF!),"",#REF!)</f>
        <v>#REF!</v>
      </c>
      <c r="B95" s="86" t="e">
        <f>IF(ISBLANK(#REF!),"",#REF!)</f>
        <v>#REF!</v>
      </c>
      <c r="C95" s="127" t="e">
        <f>INDEX(D89:D92,MATCH(S95,A89:A92,0))</f>
        <v>#REF!</v>
      </c>
      <c r="D95" s="151" t="e">
        <f>INDEX(D89:D92,MATCH(T95,A89:A92,0))</f>
        <v>#REF!</v>
      </c>
      <c r="E95" s="128" t="e">
        <f>IF(ISBLANK(#REF!),"",#REF!)</f>
        <v>#REF!</v>
      </c>
      <c r="F95" s="128" t="e">
        <f>IF(ISBLANK(#REF!),"",#REF!)</f>
        <v>#REF!</v>
      </c>
      <c r="G95" s="377" t="e">
        <f>IF(ISBLANK(#REF!),"",#REF!)</f>
        <v>#REF!</v>
      </c>
      <c r="H95" s="377"/>
      <c r="I95" s="377" t="e">
        <f>IF(ISBLANK(#REF!),"",#REF!)</f>
        <v>#REF!</v>
      </c>
      <c r="J95" s="377"/>
      <c r="K95" s="377" t="e">
        <f>IF(ISBLANK(#REF!),"",#REF!)</f>
        <v>#REF!</v>
      </c>
      <c r="L95" s="377" t="e">
        <f>IF(ISBLANK(#REF!),"",#REF!)</f>
        <v>#REF!</v>
      </c>
      <c r="M95" s="130" t="e">
        <f>IF(ISBLANK(#REF!),"",#REF!)</f>
        <v>#REF!</v>
      </c>
      <c r="N95" s="129" t="e">
        <f>IF(ISBLANK(#REF!),"",#REF!)</f>
        <v>#REF!</v>
      </c>
      <c r="O95" s="129" t="e">
        <f>IF(ISBLANK(#REF!),"",#REF!)</f>
        <v>#REF!</v>
      </c>
      <c r="P95" s="131" t="e">
        <f>IF(ISBLANK(#REF!),"",#REF!)</f>
        <v>#REF!</v>
      </c>
      <c r="S95" s="81">
        <f>$S$11</f>
        <v>2</v>
      </c>
      <c r="T95" s="73">
        <f>$T$11</f>
        <v>4</v>
      </c>
    </row>
    <row r="96" spans="1:20" ht="13.5" hidden="1" customHeight="1">
      <c r="A96" s="85" t="e">
        <f>IF(ISBLANK(#REF!),"",#REF!)</f>
        <v>#REF!</v>
      </c>
      <c r="B96" s="86" t="e">
        <f>IF(ISBLANK(#REF!),"",#REF!)</f>
        <v>#REF!</v>
      </c>
      <c r="C96" s="127" t="e">
        <f>INDEX(D89:D92,MATCH(S96,A89:A92,0))</f>
        <v>#REF!</v>
      </c>
      <c r="D96" s="151" t="e">
        <f>INDEX(D89:D92,MATCH(T96,A89:A92,0))</f>
        <v>#REF!</v>
      </c>
      <c r="E96" s="128" t="e">
        <f>IF(ISBLANK(#REF!),"",#REF!)</f>
        <v>#REF!</v>
      </c>
      <c r="F96" s="128" t="e">
        <f>IF(ISBLANK(#REF!),"",#REF!)</f>
        <v>#REF!</v>
      </c>
      <c r="G96" s="377" t="e">
        <f>IF(ISBLANK(#REF!),"",#REF!)</f>
        <v>#REF!</v>
      </c>
      <c r="H96" s="377"/>
      <c r="I96" s="377" t="e">
        <f>IF(ISBLANK(#REF!),"",#REF!)</f>
        <v>#REF!</v>
      </c>
      <c r="J96" s="377"/>
      <c r="K96" s="377" t="e">
        <f>IF(ISBLANK(#REF!),"",#REF!)</f>
        <v>#REF!</v>
      </c>
      <c r="L96" s="377" t="e">
        <f>IF(ISBLANK(#REF!),"",#REF!)</f>
        <v>#REF!</v>
      </c>
      <c r="M96" s="130" t="e">
        <f>IF(ISBLANK(#REF!),"",#REF!)</f>
        <v>#REF!</v>
      </c>
      <c r="N96" s="129" t="e">
        <f>IF(ISBLANK(#REF!),"",#REF!)</f>
        <v>#REF!</v>
      </c>
      <c r="O96" s="129" t="e">
        <f>IF(ISBLANK(#REF!),"",#REF!)</f>
        <v>#REF!</v>
      </c>
      <c r="P96" s="131" t="e">
        <f>IF(ISBLANK(#REF!),"",#REF!)</f>
        <v>#REF!</v>
      </c>
      <c r="S96" s="81">
        <f>$S$12</f>
        <v>1</v>
      </c>
      <c r="T96" s="73">
        <f>$T$12</f>
        <v>2</v>
      </c>
    </row>
    <row r="97" spans="1:20" ht="13.5" hidden="1" customHeight="1">
      <c r="A97" s="85" t="e">
        <f>IF(ISBLANK(#REF!),"",#REF!)</f>
        <v>#REF!</v>
      </c>
      <c r="B97" s="86" t="e">
        <f>IF(ISBLANK(#REF!),"",#REF!)</f>
        <v>#REF!</v>
      </c>
      <c r="C97" s="127" t="e">
        <f>INDEX(D89:D92,MATCH(S97,A89:A92,0))</f>
        <v>#REF!</v>
      </c>
      <c r="D97" s="151" t="e">
        <f>INDEX(D89:D92,MATCH(T97,A89:A92,0))</f>
        <v>#REF!</v>
      </c>
      <c r="E97" s="128" t="e">
        <f>IF(ISBLANK(#REF!),"",#REF!)</f>
        <v>#REF!</v>
      </c>
      <c r="F97" s="128" t="e">
        <f>IF(ISBLANK(#REF!),"",#REF!)</f>
        <v>#REF!</v>
      </c>
      <c r="G97" s="377" t="e">
        <f>IF(ISBLANK(#REF!),"",#REF!)</f>
        <v>#REF!</v>
      </c>
      <c r="H97" s="377"/>
      <c r="I97" s="377" t="e">
        <f>IF(ISBLANK(#REF!),"",#REF!)</f>
        <v>#REF!</v>
      </c>
      <c r="J97" s="377"/>
      <c r="K97" s="377" t="e">
        <f>IF(ISBLANK(#REF!),"",#REF!)</f>
        <v>#REF!</v>
      </c>
      <c r="L97" s="377" t="e">
        <f>IF(ISBLANK(#REF!),"",#REF!)</f>
        <v>#REF!</v>
      </c>
      <c r="M97" s="130" t="e">
        <f>IF(ISBLANK(#REF!),"",#REF!)</f>
        <v>#REF!</v>
      </c>
      <c r="N97" s="129" t="e">
        <f>IF(ISBLANK(#REF!),"",#REF!)</f>
        <v>#REF!</v>
      </c>
      <c r="O97" s="129" t="e">
        <f>IF(ISBLANK(#REF!),"",#REF!)</f>
        <v>#REF!</v>
      </c>
      <c r="P97" s="131" t="e">
        <f>IF(ISBLANK(#REF!),"",#REF!)</f>
        <v>#REF!</v>
      </c>
      <c r="S97" s="81">
        <f>$S$13</f>
        <v>3</v>
      </c>
      <c r="T97" s="73">
        <f>$T$13</f>
        <v>4</v>
      </c>
    </row>
    <row r="98" spans="1:20" ht="13.5" hidden="1" customHeight="1">
      <c r="A98" s="85" t="e">
        <f>IF(ISBLANK(#REF!),"",#REF!)</f>
        <v>#REF!</v>
      </c>
      <c r="B98" s="86" t="e">
        <f>IF(ISBLANK(#REF!),"",#REF!)</f>
        <v>#REF!</v>
      </c>
      <c r="C98" s="127" t="e">
        <f>INDEX(D89:D92,MATCH(S98,A89:A92,0))</f>
        <v>#REF!</v>
      </c>
      <c r="D98" s="151" t="e">
        <f>INDEX(D89:D92,MATCH(T98,A89:A92,0))</f>
        <v>#REF!</v>
      </c>
      <c r="E98" s="128" t="e">
        <f>IF(ISBLANK(#REF!),"",#REF!)</f>
        <v>#REF!</v>
      </c>
      <c r="F98" s="128" t="e">
        <f>IF(ISBLANK(#REF!),"",#REF!)</f>
        <v>#REF!</v>
      </c>
      <c r="G98" s="377" t="e">
        <f>IF(ISBLANK(#REF!),"",#REF!)</f>
        <v>#REF!</v>
      </c>
      <c r="H98" s="377"/>
      <c r="I98" s="377" t="e">
        <f>IF(ISBLANK(#REF!),"",#REF!)</f>
        <v>#REF!</v>
      </c>
      <c r="J98" s="377"/>
      <c r="K98" s="377" t="e">
        <f>IF(ISBLANK(#REF!),"",#REF!)</f>
        <v>#REF!</v>
      </c>
      <c r="L98" s="377" t="e">
        <f>IF(ISBLANK(#REF!),"",#REF!)</f>
        <v>#REF!</v>
      </c>
      <c r="M98" s="130" t="e">
        <f>IF(ISBLANK(#REF!),"",#REF!)</f>
        <v>#REF!</v>
      </c>
      <c r="N98" s="129" t="e">
        <f>IF(ISBLANK(#REF!),"",#REF!)</f>
        <v>#REF!</v>
      </c>
      <c r="O98" s="129" t="e">
        <f>IF(ISBLANK(#REF!),"",#REF!)</f>
        <v>#REF!</v>
      </c>
      <c r="P98" s="131" t="e">
        <f>IF(ISBLANK(#REF!),"",#REF!)</f>
        <v>#REF!</v>
      </c>
      <c r="S98" s="81">
        <f>$S$14</f>
        <v>1</v>
      </c>
      <c r="T98" s="73">
        <f>$T$14</f>
        <v>4</v>
      </c>
    </row>
    <row r="99" spans="1:20" ht="13.5" hidden="1" customHeight="1">
      <c r="A99" s="87" t="e">
        <f>IF(ISBLANK(#REF!),"",#REF!)</f>
        <v>#REF!</v>
      </c>
      <c r="B99" s="88" t="e">
        <f>IF(ISBLANK(#REF!),"",#REF!)</f>
        <v>#REF!</v>
      </c>
      <c r="C99" s="132" t="e">
        <f>INDEX(D89:D92,MATCH(S99,A89:A92,0))</f>
        <v>#REF!</v>
      </c>
      <c r="D99" s="152" t="e">
        <f>INDEX(D89:D92,MATCH(T99,A89:A92,0))</f>
        <v>#REF!</v>
      </c>
      <c r="E99" s="133" t="e">
        <f>IF(ISBLANK(#REF!),"",#REF!)</f>
        <v>#REF!</v>
      </c>
      <c r="F99" s="133" t="e">
        <f>IF(ISBLANK(#REF!),"",#REF!)</f>
        <v>#REF!</v>
      </c>
      <c r="G99" s="367" t="e">
        <f>IF(ISBLANK(#REF!),"",#REF!)</f>
        <v>#REF!</v>
      </c>
      <c r="H99" s="367"/>
      <c r="I99" s="367" t="e">
        <f>IF(ISBLANK(#REF!),"",#REF!)</f>
        <v>#REF!</v>
      </c>
      <c r="J99" s="367"/>
      <c r="K99" s="367" t="e">
        <f>IF(ISBLANK(#REF!),"",#REF!)</f>
        <v>#REF!</v>
      </c>
      <c r="L99" s="367" t="e">
        <f>IF(ISBLANK(#REF!),"",#REF!)</f>
        <v>#REF!</v>
      </c>
      <c r="M99" s="135" t="e">
        <f>IF(ISBLANK(#REF!),"",#REF!)</f>
        <v>#REF!</v>
      </c>
      <c r="N99" s="134" t="e">
        <f>IF(ISBLANK(#REF!),"",#REF!)</f>
        <v>#REF!</v>
      </c>
      <c r="O99" s="134" t="e">
        <f>IF(ISBLANK(#REF!),"",#REF!)</f>
        <v>#REF!</v>
      </c>
      <c r="P99" s="136" t="e">
        <f>IF(ISBLANK(#REF!),"",#REF!)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t="e">
        <f>IF(ISNA(MATCH(B103,#REF!,0)),"",INDEX(#REF!,MATCH(B103,#REF!,0)))</f>
        <v>#REF!</v>
      </c>
      <c r="D103" s="148" t="e">
        <f>IF(ISNA(MATCH(B103,#REF!,0)),"bye",INDEX(#REF!,MATCH(B103,#REF!,0)))</f>
        <v>#REF!</v>
      </c>
      <c r="E103" s="114"/>
      <c r="F103" s="115"/>
      <c r="G103" s="370" t="e">
        <f t="array" ref="G103">INDEX(E108:E113,MATCH(D103&amp;D104,C108:C113&amp;D108:D113,0))&amp;"/"&amp;INDEX(F108:F113,MATCH(D103&amp;D104,C108:C113&amp;D108:D113,0))</f>
        <v>#REF!</v>
      </c>
      <c r="H103" s="371"/>
      <c r="I103" s="370" t="e">
        <f t="array" ref="I103">INDEX(E108:E113,MATCH(D103&amp;D105,C108:C113&amp;D108:D113,0))&amp;"/"&amp;INDEX(F108:F113,MATCH(D103&amp;D105,C108:C113&amp;D108:D113,0))</f>
        <v>#REF!</v>
      </c>
      <c r="J103" s="371"/>
      <c r="K103" s="370" t="e">
        <f t="array" ref="K103">INDEX(E108:E113,MATCH(D103&amp;D106,C108:C113&amp;D108:D113,0))&amp;"/"&amp;INDEX(F108:F113,MATCH(D103&amp;D106,C108:C113&amp;D108:D113,0))</f>
        <v>#REF!</v>
      </c>
      <c r="L103" s="371"/>
      <c r="M103" s="116">
        <f>IF(ISBLANK(#REF!),"",COUNTIFS(C108:C113,D103,E108:E113,3)+COUNTIFS(D108:D113,D103,F108:F113,3))</f>
        <v>0</v>
      </c>
      <c r="N103" s="116">
        <f>IF(ISBLANK(#REF!),"",COUNTIFS(C108:C113,D103,E108:E113,"&lt;3")+COUNTIFS(D108:D113,D103,F108:F113,"&lt;3"))</f>
        <v>0</v>
      </c>
      <c r="O103" s="210"/>
      <c r="P103" s="106">
        <v>1</v>
      </c>
      <c r="Q103" s="76" t="e">
        <f>IF(ISBLANK(D103),"*",INDEX(D103:D106,MATCH(P103,O103:O106,0)))</f>
        <v>#N/A</v>
      </c>
      <c r="R103" s="77"/>
    </row>
    <row r="104" spans="1:20" ht="13.5" customHeight="1">
      <c r="A104" s="69">
        <v>2</v>
      </c>
      <c r="B104" s="184">
        <v>82</v>
      </c>
      <c r="C104" s="187" t="e">
        <f>IF(ISNA(MATCH(B104,#REF!,0)),"",INDEX(#REF!,MATCH(B104,#REF!,0)))</f>
        <v>#REF!</v>
      </c>
      <c r="D104" s="148" t="e">
        <f>IF(ISNA(MATCH(B104,#REF!,0)),"bye",INDEX(#REF!,MATCH(B104,#REF!,0)))</f>
        <v>#REF!</v>
      </c>
      <c r="E104" s="370" t="e">
        <f t="array" ref="E104">INDEX(F108:F113,MATCH(D103&amp;D104,C108:C113&amp;D108:D113,0))&amp;"/"&amp;INDEX(E108:E113,MATCH(D103&amp;D104,C108:C113&amp;D108:D113,0))</f>
        <v>#REF!</v>
      </c>
      <c r="F104" s="371"/>
      <c r="G104" s="114"/>
      <c r="H104" s="115"/>
      <c r="I104" s="370" t="e">
        <f t="array" ref="I104">INDEX(E108:E113,MATCH(D104&amp;D105,C108:C113&amp;D108:D113,0))&amp;"/"&amp;INDEX(F108:F113,MATCH(D104&amp;D105,C108:C113&amp;D108:D113,0))</f>
        <v>#REF!</v>
      </c>
      <c r="J104" s="371"/>
      <c r="K104" s="370" t="e">
        <f t="array" ref="K104">INDEX(E108:E113,MATCH(D104&amp;D106,C108:C113&amp;D108:D113,0))&amp;"/"&amp;INDEX(F108:F113,MATCH(D104&amp;D106,C108:C113&amp;D108:D113,0))</f>
        <v>#REF!</v>
      </c>
      <c r="L104" s="371"/>
      <c r="M104" s="116">
        <f>IF(ISBLANK(#REF!),"",COUNTIFS(C108:C113,D104,E108:E113,3)+COUNTIFS(D108:D113,D104,F108:F113,3))</f>
        <v>0</v>
      </c>
      <c r="N104" s="116">
        <f>IF(ISBLANK(#REF!),"",COUNTIFS(C108:C113,D104,E108:E113,"&lt;3")+COUNTIFS(D108:D113,D104,F108:F113,"&lt;3"))</f>
        <v>0</v>
      </c>
      <c r="O104" s="210"/>
      <c r="P104" s="106">
        <v>2</v>
      </c>
      <c r="Q104" s="78" t="e">
        <f>IF(ISBLANK(D104),"*",INDEX(D103:D106,MATCH(P104,O103:O106,0)))</f>
        <v>#N/A</v>
      </c>
      <c r="R104" s="79"/>
    </row>
    <row r="105" spans="1:20" ht="13.5" customHeight="1">
      <c r="A105" s="69">
        <v>3</v>
      </c>
      <c r="B105" s="184">
        <v>83</v>
      </c>
      <c r="C105" s="187" t="e">
        <f>IF(ISNA(MATCH(B105,#REF!,0)),"",INDEX(#REF!,MATCH(B105,#REF!,0)))</f>
        <v>#REF!</v>
      </c>
      <c r="D105" s="148" t="e">
        <f>IF(ISNA(MATCH(B105,#REF!,0)),"bye",INDEX(#REF!,MATCH(B105,#REF!,0)))</f>
        <v>#REF!</v>
      </c>
      <c r="E105" s="370" t="e">
        <f t="array" ref="E105">INDEX(F108:F113,MATCH(D103&amp;D105,C108:C113&amp;D108:D113,0))&amp;"/"&amp;INDEX(E108:E113,MATCH(D103&amp;D105,C108:C113&amp;D108:D113,0))</f>
        <v>#REF!</v>
      </c>
      <c r="F105" s="371"/>
      <c r="G105" s="370" t="e">
        <f t="array" ref="G105">INDEX(F108:F113,MATCH(D104&amp;D105,C108:C113&amp;D108:D113,0))&amp;"/"&amp;INDEX(E108:E113,MATCH(D104&amp;D105,C108:C113&amp;D108:D113,0))</f>
        <v>#REF!</v>
      </c>
      <c r="H105" s="371"/>
      <c r="I105" s="114"/>
      <c r="J105" s="115"/>
      <c r="K105" s="370" t="e">
        <f t="array" ref="K105">INDEX(E108:E113,MATCH(D105&amp;D106,C108:C113&amp;D108:D113,0))&amp;"/"&amp;INDEX(F108:F113,MATCH(D105&amp;D106,C108:C113&amp;D108:D113,0))</f>
        <v>#REF!</v>
      </c>
      <c r="L105" s="371"/>
      <c r="M105" s="116">
        <f>IF(ISBLANK(#REF!),"",COUNTIFS(C108:C113,D105,E108:E113,3)+COUNTIFS(D108:D113,D105,F108:F113,3))</f>
        <v>0</v>
      </c>
      <c r="N105" s="116">
        <f>IF(ISBLANK(#REF!),"",COUNTIFS(C108:C113,D105,E108:E113,"&lt;3")+COUNTIFS(D108:D113,D105,F108:F113,"&lt;3"))</f>
        <v>0</v>
      </c>
      <c r="O105" s="210"/>
      <c r="P105" s="106">
        <v>3</v>
      </c>
      <c r="Q105" s="78" t="e">
        <f>IF(ISBLANK(D105),"*",INDEX(D103:D106,MATCH(P105,O103:O106,0)))</f>
        <v>#N/A</v>
      </c>
      <c r="R105" s="79"/>
    </row>
    <row r="106" spans="1:20" ht="13.5" customHeight="1">
      <c r="A106" s="70">
        <v>4</v>
      </c>
      <c r="B106" s="185">
        <v>84</v>
      </c>
      <c r="C106" s="188" t="e">
        <f>IF(ISNA(MATCH(B106,#REF!,0)),"",INDEX(#REF!,MATCH(B106,#REF!,0)))</f>
        <v>#REF!</v>
      </c>
      <c r="D106" s="149" t="e">
        <f>IF(ISNA(MATCH(B106,#REF!,0)),"bye",INDEX(#REF!,MATCH(B106,#REF!,0)))</f>
        <v>#REF!</v>
      </c>
      <c r="E106" s="372" t="e">
        <f t="array" ref="E106">INDEX(F108:F113,MATCH(D103&amp;D106,C108:C113&amp;D108:D113,0))&amp;"/"&amp;INDEX(E108:E113,MATCH(D103&amp;D106,C108:C113&amp;D108:D113,0))</f>
        <v>#REF!</v>
      </c>
      <c r="F106" s="373"/>
      <c r="G106" s="372" t="e">
        <f t="array" ref="G106">INDEX(F108:F113,MATCH(D104&amp;D106,C108:C113&amp;D108:D113,0))&amp;"/"&amp;INDEX(E108:E113,MATCH(D104&amp;D106,C108:C113&amp;D108:D113,0))</f>
        <v>#REF!</v>
      </c>
      <c r="H106" s="373"/>
      <c r="I106" s="372" t="e">
        <f t="array" ref="I106">INDEX(F108:F113,MATCH(D105&amp;D106,C108:C113&amp;D108:D113,0))&amp;"/"&amp;INDEX(E108:E113,MATCH(D105&amp;D106,C108:C113&amp;D108:D113,0))</f>
        <v>#REF!</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hidden="1"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hidden="1" customHeight="1">
      <c r="A108" s="83" t="e">
        <f>IF(ISBLANK(#REF!),"",#REF!)</f>
        <v>#REF!</v>
      </c>
      <c r="B108" s="84" t="e">
        <f>IF(ISBLANK(#REF!),"",#REF!)</f>
        <v>#REF!</v>
      </c>
      <c r="C108" s="122" t="e">
        <f>INDEX(D103:D106,MATCH(S108,A103:A106,0))</f>
        <v>#REF!</v>
      </c>
      <c r="D108" s="150" t="e">
        <f>INDEX(D103:D106,MATCH(T108,A103:A106,0))</f>
        <v>#REF!</v>
      </c>
      <c r="E108" s="123" t="e">
        <f>IF(ISBLANK(#REF!),"",#REF!)</f>
        <v>#REF!</v>
      </c>
      <c r="F108" s="123" t="e">
        <f>IF(ISBLANK(#REF!),"",#REF!)</f>
        <v>#REF!</v>
      </c>
      <c r="G108" s="376" t="e">
        <f>IF(ISBLANK(#REF!),"",#REF!)</f>
        <v>#REF!</v>
      </c>
      <c r="H108" s="376"/>
      <c r="I108" s="376" t="e">
        <f>IF(ISBLANK(#REF!),"",#REF!)</f>
        <v>#REF!</v>
      </c>
      <c r="J108" s="376"/>
      <c r="K108" s="376" t="e">
        <f>IF(ISBLANK(#REF!),"",#REF!)</f>
        <v>#REF!</v>
      </c>
      <c r="L108" s="376" t="e">
        <f>IF(ISBLANK(#REF!),"",#REF!)</f>
        <v>#REF!</v>
      </c>
      <c r="M108" s="125" t="e">
        <f>IF(ISBLANK(#REF!),"",#REF!)</f>
        <v>#REF!</v>
      </c>
      <c r="N108" s="124" t="e">
        <f>IF(ISBLANK(#REF!),"",#REF!)</f>
        <v>#REF!</v>
      </c>
      <c r="O108" s="124" t="e">
        <f>IF(ISBLANK(#REF!),"",#REF!)</f>
        <v>#REF!</v>
      </c>
      <c r="P108" s="126" t="e">
        <f>IF(ISBLANK(#REF!),"",#REF!)</f>
        <v>#REF!</v>
      </c>
      <c r="S108" s="80">
        <f>$S$10</f>
        <v>1</v>
      </c>
      <c r="T108" s="72">
        <f>$T$10</f>
        <v>3</v>
      </c>
    </row>
    <row r="109" spans="1:20" ht="13.5" hidden="1" customHeight="1">
      <c r="A109" s="85" t="e">
        <f>IF(ISBLANK(#REF!),"",#REF!)</f>
        <v>#REF!</v>
      </c>
      <c r="B109" s="86" t="e">
        <f>IF(ISBLANK(#REF!),"",#REF!)</f>
        <v>#REF!</v>
      </c>
      <c r="C109" s="127" t="e">
        <f>INDEX(D103:D106,MATCH(S109,A103:A106,0))</f>
        <v>#REF!</v>
      </c>
      <c r="D109" s="151" t="e">
        <f>INDEX(D103:D106,MATCH(T109,A103:A106,0))</f>
        <v>#REF!</v>
      </c>
      <c r="E109" s="128" t="e">
        <f>IF(ISBLANK(#REF!),"",#REF!)</f>
        <v>#REF!</v>
      </c>
      <c r="F109" s="128" t="e">
        <f>IF(ISBLANK(#REF!),"",#REF!)</f>
        <v>#REF!</v>
      </c>
      <c r="G109" s="377" t="e">
        <f>IF(ISBLANK(#REF!),"",#REF!)</f>
        <v>#REF!</v>
      </c>
      <c r="H109" s="377"/>
      <c r="I109" s="377" t="e">
        <f>IF(ISBLANK(#REF!),"",#REF!)</f>
        <v>#REF!</v>
      </c>
      <c r="J109" s="377"/>
      <c r="K109" s="377" t="e">
        <f>IF(ISBLANK(#REF!),"",#REF!)</f>
        <v>#REF!</v>
      </c>
      <c r="L109" s="377" t="e">
        <f>IF(ISBLANK(#REF!),"",#REF!)</f>
        <v>#REF!</v>
      </c>
      <c r="M109" s="130" t="e">
        <f>IF(ISBLANK(#REF!),"",#REF!)</f>
        <v>#REF!</v>
      </c>
      <c r="N109" s="129" t="e">
        <f>IF(ISBLANK(#REF!),"",#REF!)</f>
        <v>#REF!</v>
      </c>
      <c r="O109" s="129" t="e">
        <f>IF(ISBLANK(#REF!),"",#REF!)</f>
        <v>#REF!</v>
      </c>
      <c r="P109" s="131" t="e">
        <f>IF(ISBLANK(#REF!),"",#REF!)</f>
        <v>#REF!</v>
      </c>
      <c r="S109" s="81">
        <f>$S$11</f>
        <v>2</v>
      </c>
      <c r="T109" s="73">
        <f>$T$11</f>
        <v>4</v>
      </c>
    </row>
    <row r="110" spans="1:20" ht="13.5" hidden="1" customHeight="1">
      <c r="A110" s="85" t="e">
        <f>IF(ISBLANK(#REF!),"",#REF!)</f>
        <v>#REF!</v>
      </c>
      <c r="B110" s="86" t="e">
        <f>IF(ISBLANK(#REF!),"",#REF!)</f>
        <v>#REF!</v>
      </c>
      <c r="C110" s="127" t="e">
        <f>INDEX(D103:D106,MATCH(S110,A103:A106,0))</f>
        <v>#REF!</v>
      </c>
      <c r="D110" s="151" t="e">
        <f>INDEX(D103:D106,MATCH(T110,A103:A106,0))</f>
        <v>#REF!</v>
      </c>
      <c r="E110" s="128" t="e">
        <f>IF(ISBLANK(#REF!),"",#REF!)</f>
        <v>#REF!</v>
      </c>
      <c r="F110" s="128" t="e">
        <f>IF(ISBLANK(#REF!),"",#REF!)</f>
        <v>#REF!</v>
      </c>
      <c r="G110" s="377" t="e">
        <f>IF(ISBLANK(#REF!),"",#REF!)</f>
        <v>#REF!</v>
      </c>
      <c r="H110" s="377"/>
      <c r="I110" s="377" t="e">
        <f>IF(ISBLANK(#REF!),"",#REF!)</f>
        <v>#REF!</v>
      </c>
      <c r="J110" s="377"/>
      <c r="K110" s="377" t="e">
        <f>IF(ISBLANK(#REF!),"",#REF!)</f>
        <v>#REF!</v>
      </c>
      <c r="L110" s="377" t="e">
        <f>IF(ISBLANK(#REF!),"",#REF!)</f>
        <v>#REF!</v>
      </c>
      <c r="M110" s="130" t="e">
        <f>IF(ISBLANK(#REF!),"",#REF!)</f>
        <v>#REF!</v>
      </c>
      <c r="N110" s="129" t="e">
        <f>IF(ISBLANK(#REF!),"",#REF!)</f>
        <v>#REF!</v>
      </c>
      <c r="O110" s="129" t="e">
        <f>IF(ISBLANK(#REF!),"",#REF!)</f>
        <v>#REF!</v>
      </c>
      <c r="P110" s="131" t="e">
        <f>IF(ISBLANK(#REF!),"",#REF!)</f>
        <v>#REF!</v>
      </c>
      <c r="S110" s="81">
        <f>$S$12</f>
        <v>1</v>
      </c>
      <c r="T110" s="73">
        <f>$T$12</f>
        <v>2</v>
      </c>
    </row>
    <row r="111" spans="1:20" ht="13.5" hidden="1" customHeight="1">
      <c r="A111" s="85" t="e">
        <f>IF(ISBLANK(#REF!),"",#REF!)</f>
        <v>#REF!</v>
      </c>
      <c r="B111" s="86" t="e">
        <f>IF(ISBLANK(#REF!),"",#REF!)</f>
        <v>#REF!</v>
      </c>
      <c r="C111" s="127" t="e">
        <f>INDEX(D103:D106,MATCH(S111,A103:A106,0))</f>
        <v>#REF!</v>
      </c>
      <c r="D111" s="151" t="e">
        <f>INDEX(D103:D106,MATCH(T111,A103:A106,0))</f>
        <v>#REF!</v>
      </c>
      <c r="E111" s="128" t="e">
        <f>IF(ISBLANK(#REF!),"",#REF!)</f>
        <v>#REF!</v>
      </c>
      <c r="F111" s="128" t="e">
        <f>IF(ISBLANK(#REF!),"",#REF!)</f>
        <v>#REF!</v>
      </c>
      <c r="G111" s="377" t="e">
        <f>IF(ISBLANK(#REF!),"",#REF!)</f>
        <v>#REF!</v>
      </c>
      <c r="H111" s="377"/>
      <c r="I111" s="377" t="e">
        <f>IF(ISBLANK(#REF!),"",#REF!)</f>
        <v>#REF!</v>
      </c>
      <c r="J111" s="377"/>
      <c r="K111" s="377" t="e">
        <f>IF(ISBLANK(#REF!),"",#REF!)</f>
        <v>#REF!</v>
      </c>
      <c r="L111" s="377" t="e">
        <f>IF(ISBLANK(#REF!),"",#REF!)</f>
        <v>#REF!</v>
      </c>
      <c r="M111" s="130" t="e">
        <f>IF(ISBLANK(#REF!),"",#REF!)</f>
        <v>#REF!</v>
      </c>
      <c r="N111" s="129" t="e">
        <f>IF(ISBLANK(#REF!),"",#REF!)</f>
        <v>#REF!</v>
      </c>
      <c r="O111" s="129" t="e">
        <f>IF(ISBLANK(#REF!),"",#REF!)</f>
        <v>#REF!</v>
      </c>
      <c r="P111" s="131" t="e">
        <f>IF(ISBLANK(#REF!),"",#REF!)</f>
        <v>#REF!</v>
      </c>
      <c r="S111" s="81">
        <f>$S$13</f>
        <v>3</v>
      </c>
      <c r="T111" s="73">
        <f>$T$13</f>
        <v>4</v>
      </c>
    </row>
    <row r="112" spans="1:20" ht="13.5" hidden="1" customHeight="1">
      <c r="A112" s="85" t="e">
        <f>IF(ISBLANK(#REF!),"",#REF!)</f>
        <v>#REF!</v>
      </c>
      <c r="B112" s="86" t="e">
        <f>IF(ISBLANK(#REF!),"",#REF!)</f>
        <v>#REF!</v>
      </c>
      <c r="C112" s="127" t="e">
        <f>INDEX(D103:D106,MATCH(S112,A103:A106,0))</f>
        <v>#REF!</v>
      </c>
      <c r="D112" s="151" t="e">
        <f>INDEX(D103:D106,MATCH(T112,A103:A106,0))</f>
        <v>#REF!</v>
      </c>
      <c r="E112" s="128" t="e">
        <f>IF(ISBLANK(#REF!),"",#REF!)</f>
        <v>#REF!</v>
      </c>
      <c r="F112" s="128" t="e">
        <f>IF(ISBLANK(#REF!),"",#REF!)</f>
        <v>#REF!</v>
      </c>
      <c r="G112" s="377" t="e">
        <f>IF(ISBLANK(#REF!),"",#REF!)</f>
        <v>#REF!</v>
      </c>
      <c r="H112" s="377"/>
      <c r="I112" s="377" t="e">
        <f>IF(ISBLANK(#REF!),"",#REF!)</f>
        <v>#REF!</v>
      </c>
      <c r="J112" s="377"/>
      <c r="K112" s="377" t="e">
        <f>IF(ISBLANK(#REF!),"",#REF!)</f>
        <v>#REF!</v>
      </c>
      <c r="L112" s="377" t="e">
        <f>IF(ISBLANK(#REF!),"",#REF!)</f>
        <v>#REF!</v>
      </c>
      <c r="M112" s="130" t="e">
        <f>IF(ISBLANK(#REF!),"",#REF!)</f>
        <v>#REF!</v>
      </c>
      <c r="N112" s="129" t="e">
        <f>IF(ISBLANK(#REF!),"",#REF!)</f>
        <v>#REF!</v>
      </c>
      <c r="O112" s="129" t="e">
        <f>IF(ISBLANK(#REF!),"",#REF!)</f>
        <v>#REF!</v>
      </c>
      <c r="P112" s="131" t="e">
        <f>IF(ISBLANK(#REF!),"",#REF!)</f>
        <v>#REF!</v>
      </c>
      <c r="S112" s="81">
        <f>$S$14</f>
        <v>1</v>
      </c>
      <c r="T112" s="73">
        <f>$T$14</f>
        <v>4</v>
      </c>
    </row>
    <row r="113" spans="1:20" ht="13.5" hidden="1" customHeight="1">
      <c r="A113" s="87" t="e">
        <f>IF(ISBLANK(#REF!),"",#REF!)</f>
        <v>#REF!</v>
      </c>
      <c r="B113" s="88" t="e">
        <f>IF(ISBLANK(#REF!),"",#REF!)</f>
        <v>#REF!</v>
      </c>
      <c r="C113" s="132" t="e">
        <f>INDEX(D103:D106,MATCH(S113,A103:A106,0))</f>
        <v>#REF!</v>
      </c>
      <c r="D113" s="152" t="e">
        <f>INDEX(D103:D106,MATCH(T113,A103:A106,0))</f>
        <v>#REF!</v>
      </c>
      <c r="E113" s="133" t="e">
        <f>IF(ISBLANK(#REF!),"",#REF!)</f>
        <v>#REF!</v>
      </c>
      <c r="F113" s="133" t="e">
        <f>IF(ISBLANK(#REF!),"",#REF!)</f>
        <v>#REF!</v>
      </c>
      <c r="G113" s="367" t="e">
        <f>IF(ISBLANK(#REF!),"",#REF!)</f>
        <v>#REF!</v>
      </c>
      <c r="H113" s="367"/>
      <c r="I113" s="367" t="e">
        <f>IF(ISBLANK(#REF!),"",#REF!)</f>
        <v>#REF!</v>
      </c>
      <c r="J113" s="367"/>
      <c r="K113" s="367" t="e">
        <f>IF(ISBLANK(#REF!),"",#REF!)</f>
        <v>#REF!</v>
      </c>
      <c r="L113" s="367" t="e">
        <f>IF(ISBLANK(#REF!),"",#REF!)</f>
        <v>#REF!</v>
      </c>
      <c r="M113" s="135" t="e">
        <f>IF(ISBLANK(#REF!),"",#REF!)</f>
        <v>#REF!</v>
      </c>
      <c r="N113" s="134" t="e">
        <f>IF(ISBLANK(#REF!),"",#REF!)</f>
        <v>#REF!</v>
      </c>
      <c r="O113" s="134" t="e">
        <f>IF(ISBLANK(#REF!),"",#REF!)</f>
        <v>#REF!</v>
      </c>
      <c r="P113" s="136" t="e">
        <f>IF(ISBLANK(#REF!),"",#REF!)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t="e">
        <f>IF(ISNA(MATCH(B117,#REF!,0)),"",INDEX(#REF!,MATCH(B117,#REF!,0)))</f>
        <v>#REF!</v>
      </c>
      <c r="D117" s="148" t="e">
        <f>IF(ISNA(MATCH(B117,#REF!,0)),"bye",INDEX(#REF!,MATCH(B117,#REF!,0)))</f>
        <v>#REF!</v>
      </c>
      <c r="E117" s="114"/>
      <c r="F117" s="115"/>
      <c r="G117" s="370" t="e">
        <f t="array" ref="G117">INDEX(E122:E127,MATCH(D117&amp;D118,C122:C127&amp;D122:D127,0))&amp;"/"&amp;INDEX(F122:F127,MATCH(D117&amp;D118,C122:C127&amp;D122:D127,0))</f>
        <v>#REF!</v>
      </c>
      <c r="H117" s="371"/>
      <c r="I117" s="370" t="e">
        <f t="array" ref="I117">INDEX(E122:E127,MATCH(D117&amp;D119,C122:C127&amp;D122:D127,0))&amp;"/"&amp;INDEX(F122:F127,MATCH(D117&amp;D119,C122:C127&amp;D122:D127,0))</f>
        <v>#REF!</v>
      </c>
      <c r="J117" s="371"/>
      <c r="K117" s="370" t="e">
        <f t="array" ref="K117">INDEX(E122:E127,MATCH(D117&amp;D120,C122:C127&amp;D122:D127,0))&amp;"/"&amp;INDEX(F122:F127,MATCH(D117&amp;D120,C122:C127&amp;D122:D127,0))</f>
        <v>#REF!</v>
      </c>
      <c r="L117" s="371"/>
      <c r="M117" s="116">
        <f>IF(ISBLANK(#REF!),"",COUNTIFS(C122:C127,D117,E122:E127,3)+COUNTIFS(D122:D127,D117,F122:F127,3))</f>
        <v>0</v>
      </c>
      <c r="N117" s="116">
        <f>IF(ISBLANK(#REF!),"",COUNTIFS(C122:C127,D117,E122:E127,"&lt;3")+COUNTIFS(D122:D127,D117,F122:F127,"&lt;3"))</f>
        <v>0</v>
      </c>
      <c r="O117" s="210"/>
      <c r="P117" s="106">
        <v>1</v>
      </c>
      <c r="Q117" s="76" t="e">
        <f>IF(ISBLANK(D117),"*",INDEX(D117:D120,MATCH(P117,O117:O120,0)))</f>
        <v>#N/A</v>
      </c>
      <c r="R117" s="77"/>
    </row>
    <row r="118" spans="1:20" ht="13.5" customHeight="1">
      <c r="A118" s="69">
        <v>2</v>
      </c>
      <c r="B118" s="184">
        <v>92</v>
      </c>
      <c r="C118" s="187" t="e">
        <f>IF(ISNA(MATCH(B118,#REF!,0)),"",INDEX(#REF!,MATCH(B118,#REF!,0)))</f>
        <v>#REF!</v>
      </c>
      <c r="D118" s="148" t="e">
        <f>IF(ISNA(MATCH(B118,#REF!,0)),"bye",INDEX(#REF!,MATCH(B118,#REF!,0)))</f>
        <v>#REF!</v>
      </c>
      <c r="E118" s="370" t="e">
        <f t="array" ref="E118">INDEX(F122:F127,MATCH(D117&amp;D118,C122:C127&amp;D122:D127,0))&amp;"/"&amp;INDEX(E122:E127,MATCH(D117&amp;D118,C122:C127&amp;D122:D127,0))</f>
        <v>#REF!</v>
      </c>
      <c r="F118" s="371"/>
      <c r="G118" s="114"/>
      <c r="H118" s="115"/>
      <c r="I118" s="370" t="e">
        <f t="array" ref="I118">INDEX(E122:E127,MATCH(D118&amp;D119,C122:C127&amp;D122:D127,0))&amp;"/"&amp;INDEX(F122:F127,MATCH(D118&amp;D119,C122:C127&amp;D122:D127,0))</f>
        <v>#REF!</v>
      </c>
      <c r="J118" s="371"/>
      <c r="K118" s="370" t="e">
        <f t="array" ref="K118">INDEX(E122:E127,MATCH(D118&amp;D120,C122:C127&amp;D122:D127,0))&amp;"/"&amp;INDEX(F122:F127,MATCH(D118&amp;D120,C122:C127&amp;D122:D127,0))</f>
        <v>#REF!</v>
      </c>
      <c r="L118" s="371"/>
      <c r="M118" s="116">
        <f>IF(ISBLANK(#REF!),"",COUNTIFS(C122:C127,D118,E122:E127,3)+COUNTIFS(D122:D127,D118,F122:F127,3))</f>
        <v>0</v>
      </c>
      <c r="N118" s="116">
        <f>IF(ISBLANK(#REF!),"",COUNTIFS(C122:C127,D118,E122:E127,"&lt;3")+COUNTIFS(D122:D127,D118,F122:F127,"&lt;3"))</f>
        <v>0</v>
      </c>
      <c r="O118" s="210"/>
      <c r="P118" s="106">
        <v>2</v>
      </c>
      <c r="Q118" s="78" t="e">
        <f>IF(ISBLANK(D118),"*",INDEX(D117:D120,MATCH(P118,O117:O120,0)))</f>
        <v>#N/A</v>
      </c>
      <c r="R118" s="79"/>
    </row>
    <row r="119" spans="1:20" ht="13.5" customHeight="1">
      <c r="A119" s="69">
        <v>3</v>
      </c>
      <c r="B119" s="184">
        <v>93</v>
      </c>
      <c r="C119" s="187" t="e">
        <f>IF(ISNA(MATCH(B119,#REF!,0)),"",INDEX(#REF!,MATCH(B119,#REF!,0)))</f>
        <v>#REF!</v>
      </c>
      <c r="D119" s="148" t="e">
        <f>IF(ISNA(MATCH(B119,#REF!,0)),"bye",INDEX(#REF!,MATCH(B119,#REF!,0)))</f>
        <v>#REF!</v>
      </c>
      <c r="E119" s="370" t="e">
        <f t="array" ref="E119">INDEX(F122:F127,MATCH(D117&amp;D119,C122:C127&amp;D122:D127,0))&amp;"/"&amp;INDEX(E122:E127,MATCH(D117&amp;D119,C122:C127&amp;D122:D127,0))</f>
        <v>#REF!</v>
      </c>
      <c r="F119" s="371"/>
      <c r="G119" s="370" t="e">
        <f t="array" ref="G119">INDEX(F122:F127,MATCH(D118&amp;D119,C122:C127&amp;D122:D127,0))&amp;"/"&amp;INDEX(E122:E127,MATCH(D118&amp;D119,C122:C127&amp;D122:D127,0))</f>
        <v>#REF!</v>
      </c>
      <c r="H119" s="371"/>
      <c r="I119" s="114"/>
      <c r="J119" s="115"/>
      <c r="K119" s="370" t="e">
        <f t="array" ref="K119">INDEX(E122:E127,MATCH(D119&amp;D120,C122:C127&amp;D122:D127,0))&amp;"/"&amp;INDEX(F122:F127,MATCH(D119&amp;D120,C122:C127&amp;D122:D127,0))</f>
        <v>#REF!</v>
      </c>
      <c r="L119" s="371"/>
      <c r="M119" s="116">
        <f>IF(ISBLANK(#REF!),"",COUNTIFS(C122:C127,D119,E122:E127,3)+COUNTIFS(D122:D127,D119,F122:F127,3))</f>
        <v>0</v>
      </c>
      <c r="N119" s="116">
        <f>IF(ISBLANK(#REF!),"",COUNTIFS(C122:C127,D119,E122:E127,"&lt;3")+COUNTIFS(D122:D127,D119,F122:F127,"&lt;3"))</f>
        <v>0</v>
      </c>
      <c r="O119" s="210"/>
      <c r="P119" s="106">
        <v>3</v>
      </c>
      <c r="Q119" s="78" t="e">
        <f>IF(ISBLANK(D119),"*",INDEX(D117:D120,MATCH(P119,O117:O120,0)))</f>
        <v>#N/A</v>
      </c>
      <c r="R119" s="79"/>
    </row>
    <row r="120" spans="1:20" ht="13.5" customHeight="1">
      <c r="A120" s="70">
        <v>4</v>
      </c>
      <c r="B120" s="185">
        <v>94</v>
      </c>
      <c r="C120" s="188" t="e">
        <f>IF(ISNA(MATCH(B120,#REF!,0)),"",INDEX(#REF!,MATCH(B120,#REF!,0)))</f>
        <v>#REF!</v>
      </c>
      <c r="D120" s="149" t="e">
        <f>IF(ISNA(MATCH(B120,#REF!,0)),"bye",INDEX(#REF!,MATCH(B120,#REF!,0)))</f>
        <v>#REF!</v>
      </c>
      <c r="E120" s="372" t="e">
        <f t="array" ref="E120">INDEX(F122:F127,MATCH(D117&amp;D120,C122:C127&amp;D122:D127,0))&amp;"/"&amp;INDEX(E122:E127,MATCH(D117&amp;D120,C122:C127&amp;D122:D127,0))</f>
        <v>#REF!</v>
      </c>
      <c r="F120" s="373"/>
      <c r="G120" s="372" t="e">
        <f t="array" ref="G120">INDEX(F122:F127,MATCH(D118&amp;D120,C122:C127&amp;D122:D127,0))&amp;"/"&amp;INDEX(E122:E127,MATCH(D118&amp;D120,C122:C127&amp;D122:D127,0))</f>
        <v>#REF!</v>
      </c>
      <c r="H120" s="373"/>
      <c r="I120" s="372" t="e">
        <f t="array" ref="I120">INDEX(F122:F127,MATCH(D119&amp;D120,C122:C127&amp;D122:D127,0))&amp;"/"&amp;INDEX(E122:E127,MATCH(D119&amp;D120,C122:C127&amp;D122:D127,0))</f>
        <v>#REF!</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hidden="1"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hidden="1" customHeight="1">
      <c r="A122" s="83" t="e">
        <f>IF(ISBLANK(#REF!),"",#REF!)</f>
        <v>#REF!</v>
      </c>
      <c r="B122" s="84" t="e">
        <f>IF(ISBLANK(#REF!),"",#REF!)</f>
        <v>#REF!</v>
      </c>
      <c r="C122" s="122" t="e">
        <f>INDEX(D117:D120,MATCH(S122,A117:A120,0))</f>
        <v>#REF!</v>
      </c>
      <c r="D122" s="150" t="e">
        <f>INDEX(D117:D120,MATCH(T122,A117:A120,0))</f>
        <v>#REF!</v>
      </c>
      <c r="E122" s="123" t="e">
        <f>IF(ISBLANK(#REF!),"",#REF!)</f>
        <v>#REF!</v>
      </c>
      <c r="F122" s="123" t="e">
        <f>IF(ISBLANK(#REF!),"",#REF!)</f>
        <v>#REF!</v>
      </c>
      <c r="G122" s="376" t="e">
        <f>IF(ISBLANK(#REF!),"",#REF!)</f>
        <v>#REF!</v>
      </c>
      <c r="H122" s="376"/>
      <c r="I122" s="376" t="e">
        <f>IF(ISBLANK(#REF!),"",#REF!)</f>
        <v>#REF!</v>
      </c>
      <c r="J122" s="376"/>
      <c r="K122" s="376" t="e">
        <f>IF(ISBLANK(#REF!),"",#REF!)</f>
        <v>#REF!</v>
      </c>
      <c r="L122" s="376" t="e">
        <f>IF(ISBLANK(#REF!),"",#REF!)</f>
        <v>#REF!</v>
      </c>
      <c r="M122" s="125" t="e">
        <f>IF(ISBLANK(#REF!),"",#REF!)</f>
        <v>#REF!</v>
      </c>
      <c r="N122" s="124" t="e">
        <f>IF(ISBLANK(#REF!),"",#REF!)</f>
        <v>#REF!</v>
      </c>
      <c r="O122" s="124" t="e">
        <f>IF(ISBLANK(#REF!),"",#REF!)</f>
        <v>#REF!</v>
      </c>
      <c r="P122" s="126" t="e">
        <f>IF(ISBLANK(#REF!),"",#REF!)</f>
        <v>#REF!</v>
      </c>
      <c r="S122" s="80">
        <f>$S$10</f>
        <v>1</v>
      </c>
      <c r="T122" s="72">
        <f>$T$10</f>
        <v>3</v>
      </c>
    </row>
    <row r="123" spans="1:20" ht="13.5" hidden="1" customHeight="1">
      <c r="A123" s="85" t="e">
        <f>IF(ISBLANK(#REF!),"",#REF!)</f>
        <v>#REF!</v>
      </c>
      <c r="B123" s="86" t="e">
        <f>IF(ISBLANK(#REF!),"",#REF!)</f>
        <v>#REF!</v>
      </c>
      <c r="C123" s="127" t="e">
        <f>INDEX(D117:D120,MATCH(S123,A117:A120,0))</f>
        <v>#REF!</v>
      </c>
      <c r="D123" s="151" t="e">
        <f>INDEX(D117:D120,MATCH(T123,A117:A120,0))</f>
        <v>#REF!</v>
      </c>
      <c r="E123" s="128" t="e">
        <f>IF(ISBLANK(#REF!),"",#REF!)</f>
        <v>#REF!</v>
      </c>
      <c r="F123" s="128" t="e">
        <f>IF(ISBLANK(#REF!),"",#REF!)</f>
        <v>#REF!</v>
      </c>
      <c r="G123" s="377" t="e">
        <f>IF(ISBLANK(#REF!),"",#REF!)</f>
        <v>#REF!</v>
      </c>
      <c r="H123" s="377"/>
      <c r="I123" s="377" t="e">
        <f>IF(ISBLANK(#REF!),"",#REF!)</f>
        <v>#REF!</v>
      </c>
      <c r="J123" s="377"/>
      <c r="K123" s="377" t="e">
        <f>IF(ISBLANK(#REF!),"",#REF!)</f>
        <v>#REF!</v>
      </c>
      <c r="L123" s="377" t="e">
        <f>IF(ISBLANK(#REF!),"",#REF!)</f>
        <v>#REF!</v>
      </c>
      <c r="M123" s="130" t="e">
        <f>IF(ISBLANK(#REF!),"",#REF!)</f>
        <v>#REF!</v>
      </c>
      <c r="N123" s="129" t="e">
        <f>IF(ISBLANK(#REF!),"",#REF!)</f>
        <v>#REF!</v>
      </c>
      <c r="O123" s="129" t="e">
        <f>IF(ISBLANK(#REF!),"",#REF!)</f>
        <v>#REF!</v>
      </c>
      <c r="P123" s="131" t="e">
        <f>IF(ISBLANK(#REF!),"",#REF!)</f>
        <v>#REF!</v>
      </c>
      <c r="S123" s="81">
        <f>$S$11</f>
        <v>2</v>
      </c>
      <c r="T123" s="73">
        <f>$T$11</f>
        <v>4</v>
      </c>
    </row>
    <row r="124" spans="1:20" ht="13.5" hidden="1" customHeight="1">
      <c r="A124" s="85" t="e">
        <f>IF(ISBLANK(#REF!),"",#REF!)</f>
        <v>#REF!</v>
      </c>
      <c r="B124" s="86" t="e">
        <f>IF(ISBLANK(#REF!),"",#REF!)</f>
        <v>#REF!</v>
      </c>
      <c r="C124" s="127" t="e">
        <f>INDEX(D117:D120,MATCH(S124,A117:A120,0))</f>
        <v>#REF!</v>
      </c>
      <c r="D124" s="151" t="e">
        <f>INDEX(D117:D120,MATCH(T124,A117:A120,0))</f>
        <v>#REF!</v>
      </c>
      <c r="E124" s="128" t="e">
        <f>IF(ISBLANK(#REF!),"",#REF!)</f>
        <v>#REF!</v>
      </c>
      <c r="F124" s="128" t="e">
        <f>IF(ISBLANK(#REF!),"",#REF!)</f>
        <v>#REF!</v>
      </c>
      <c r="G124" s="377" t="e">
        <f>IF(ISBLANK(#REF!),"",#REF!)</f>
        <v>#REF!</v>
      </c>
      <c r="H124" s="377"/>
      <c r="I124" s="377" t="e">
        <f>IF(ISBLANK(#REF!),"",#REF!)</f>
        <v>#REF!</v>
      </c>
      <c r="J124" s="377"/>
      <c r="K124" s="377" t="e">
        <f>IF(ISBLANK(#REF!),"",#REF!)</f>
        <v>#REF!</v>
      </c>
      <c r="L124" s="377" t="e">
        <f>IF(ISBLANK(#REF!),"",#REF!)</f>
        <v>#REF!</v>
      </c>
      <c r="M124" s="130" t="e">
        <f>IF(ISBLANK(#REF!),"",#REF!)</f>
        <v>#REF!</v>
      </c>
      <c r="N124" s="129" t="e">
        <f>IF(ISBLANK(#REF!),"",#REF!)</f>
        <v>#REF!</v>
      </c>
      <c r="O124" s="129" t="e">
        <f>IF(ISBLANK(#REF!),"",#REF!)</f>
        <v>#REF!</v>
      </c>
      <c r="P124" s="131" t="e">
        <f>IF(ISBLANK(#REF!),"",#REF!)</f>
        <v>#REF!</v>
      </c>
      <c r="S124" s="81">
        <f>$S$12</f>
        <v>1</v>
      </c>
      <c r="T124" s="73">
        <f>$T$12</f>
        <v>2</v>
      </c>
    </row>
    <row r="125" spans="1:20" ht="13.5" hidden="1" customHeight="1">
      <c r="A125" s="85" t="e">
        <f>IF(ISBLANK(#REF!),"",#REF!)</f>
        <v>#REF!</v>
      </c>
      <c r="B125" s="86" t="e">
        <f>IF(ISBLANK(#REF!),"",#REF!)</f>
        <v>#REF!</v>
      </c>
      <c r="C125" s="127" t="e">
        <f>INDEX(D117:D120,MATCH(S125,A117:A120,0))</f>
        <v>#REF!</v>
      </c>
      <c r="D125" s="151" t="e">
        <f>INDEX(D117:D120,MATCH(T125,A117:A120,0))</f>
        <v>#REF!</v>
      </c>
      <c r="E125" s="128" t="e">
        <f>IF(ISBLANK(#REF!),"",#REF!)</f>
        <v>#REF!</v>
      </c>
      <c r="F125" s="128" t="e">
        <f>IF(ISBLANK(#REF!),"",#REF!)</f>
        <v>#REF!</v>
      </c>
      <c r="G125" s="377" t="e">
        <f>IF(ISBLANK(#REF!),"",#REF!)</f>
        <v>#REF!</v>
      </c>
      <c r="H125" s="377"/>
      <c r="I125" s="377" t="e">
        <f>IF(ISBLANK(#REF!),"",#REF!)</f>
        <v>#REF!</v>
      </c>
      <c r="J125" s="377"/>
      <c r="K125" s="377" t="e">
        <f>IF(ISBLANK(#REF!),"",#REF!)</f>
        <v>#REF!</v>
      </c>
      <c r="L125" s="377" t="e">
        <f>IF(ISBLANK(#REF!),"",#REF!)</f>
        <v>#REF!</v>
      </c>
      <c r="M125" s="130" t="e">
        <f>IF(ISBLANK(#REF!),"",#REF!)</f>
        <v>#REF!</v>
      </c>
      <c r="N125" s="129" t="e">
        <f>IF(ISBLANK(#REF!),"",#REF!)</f>
        <v>#REF!</v>
      </c>
      <c r="O125" s="129" t="e">
        <f>IF(ISBLANK(#REF!),"",#REF!)</f>
        <v>#REF!</v>
      </c>
      <c r="P125" s="131" t="e">
        <f>IF(ISBLANK(#REF!),"",#REF!)</f>
        <v>#REF!</v>
      </c>
      <c r="S125" s="81">
        <f>$S$13</f>
        <v>3</v>
      </c>
      <c r="T125" s="73">
        <f>$T$13</f>
        <v>4</v>
      </c>
    </row>
    <row r="126" spans="1:20" ht="13.5" hidden="1" customHeight="1">
      <c r="A126" s="85" t="e">
        <f>IF(ISBLANK(#REF!),"",#REF!)</f>
        <v>#REF!</v>
      </c>
      <c r="B126" s="86" t="e">
        <f>IF(ISBLANK(#REF!),"",#REF!)</f>
        <v>#REF!</v>
      </c>
      <c r="C126" s="127" t="e">
        <f>INDEX(D117:D120,MATCH(S126,A117:A120,0))</f>
        <v>#REF!</v>
      </c>
      <c r="D126" s="151" t="e">
        <f>INDEX(D117:D120,MATCH(T126,A117:A120,0))</f>
        <v>#REF!</v>
      </c>
      <c r="E126" s="128" t="e">
        <f>IF(ISBLANK(#REF!),"",#REF!)</f>
        <v>#REF!</v>
      </c>
      <c r="F126" s="128" t="e">
        <f>IF(ISBLANK(#REF!),"",#REF!)</f>
        <v>#REF!</v>
      </c>
      <c r="G126" s="377" t="e">
        <f>IF(ISBLANK(#REF!),"",#REF!)</f>
        <v>#REF!</v>
      </c>
      <c r="H126" s="377"/>
      <c r="I126" s="377" t="e">
        <f>IF(ISBLANK(#REF!),"",#REF!)</f>
        <v>#REF!</v>
      </c>
      <c r="J126" s="377"/>
      <c r="K126" s="377" t="e">
        <f>IF(ISBLANK(#REF!),"",#REF!)</f>
        <v>#REF!</v>
      </c>
      <c r="L126" s="377" t="e">
        <f>IF(ISBLANK(#REF!),"",#REF!)</f>
        <v>#REF!</v>
      </c>
      <c r="M126" s="130" t="e">
        <f>IF(ISBLANK(#REF!),"",#REF!)</f>
        <v>#REF!</v>
      </c>
      <c r="N126" s="129" t="e">
        <f>IF(ISBLANK(#REF!),"",#REF!)</f>
        <v>#REF!</v>
      </c>
      <c r="O126" s="129" t="e">
        <f>IF(ISBLANK(#REF!),"",#REF!)</f>
        <v>#REF!</v>
      </c>
      <c r="P126" s="131" t="e">
        <f>IF(ISBLANK(#REF!),"",#REF!)</f>
        <v>#REF!</v>
      </c>
      <c r="S126" s="81">
        <f>$S$14</f>
        <v>1</v>
      </c>
      <c r="T126" s="73">
        <f>$T$14</f>
        <v>4</v>
      </c>
    </row>
    <row r="127" spans="1:20" ht="13.5" hidden="1" customHeight="1">
      <c r="A127" s="87" t="e">
        <f>IF(ISBLANK(#REF!),"",#REF!)</f>
        <v>#REF!</v>
      </c>
      <c r="B127" s="88" t="e">
        <f>IF(ISBLANK(#REF!),"",#REF!)</f>
        <v>#REF!</v>
      </c>
      <c r="C127" s="132" t="e">
        <f>INDEX(D117:D120,MATCH(S127,A117:A120,0))</f>
        <v>#REF!</v>
      </c>
      <c r="D127" s="152" t="e">
        <f>INDEX(D117:D120,MATCH(T127,A117:A120,0))</f>
        <v>#REF!</v>
      </c>
      <c r="E127" s="133" t="e">
        <f>IF(ISBLANK(#REF!),"",#REF!)</f>
        <v>#REF!</v>
      </c>
      <c r="F127" s="133" t="e">
        <f>IF(ISBLANK(#REF!),"",#REF!)</f>
        <v>#REF!</v>
      </c>
      <c r="G127" s="367" t="e">
        <f>IF(ISBLANK(#REF!),"",#REF!)</f>
        <v>#REF!</v>
      </c>
      <c r="H127" s="367"/>
      <c r="I127" s="367" t="e">
        <f>IF(ISBLANK(#REF!),"",#REF!)</f>
        <v>#REF!</v>
      </c>
      <c r="J127" s="367"/>
      <c r="K127" s="367" t="e">
        <f>IF(ISBLANK(#REF!),"",#REF!)</f>
        <v>#REF!</v>
      </c>
      <c r="L127" s="367" t="e">
        <f>IF(ISBLANK(#REF!),"",#REF!)</f>
        <v>#REF!</v>
      </c>
      <c r="M127" s="135" t="e">
        <f>IF(ISBLANK(#REF!),"",#REF!)</f>
        <v>#REF!</v>
      </c>
      <c r="N127" s="134" t="e">
        <f>IF(ISBLANK(#REF!),"",#REF!)</f>
        <v>#REF!</v>
      </c>
      <c r="O127" s="134" t="e">
        <f>IF(ISBLANK(#REF!),"",#REF!)</f>
        <v>#REF!</v>
      </c>
      <c r="P127" s="136" t="e">
        <f>IF(ISBLANK(#REF!),"",#REF!)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e">
        <f>IF(ISNA(MATCH(B131,#REF!,0)),"",INDEX(#REF!,MATCH(B131,#REF!,0)))</f>
        <v>#REF!</v>
      </c>
      <c r="D131" s="148" t="e">
        <f>IF(ISNA(MATCH(B131,#REF!,0)),"bye",INDEX(#REF!,MATCH(B131,#REF!,0)))</f>
        <v>#REF!</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e">
        <f>IF(ISNA(MATCH(B132,#REF!,0)),"",INDEX(#REF!,MATCH(B132,#REF!,0)))</f>
        <v>#REF!</v>
      </c>
      <c r="D132" s="148" t="e">
        <f>IF(ISNA(MATCH(B132,#REF!,0)),"bye",INDEX(#REF!,MATCH(B132,#REF!,0)))</f>
        <v>#REF!</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e">
        <f>IF(ISNA(MATCH(B133,#REF!,0)),"",INDEX(#REF!,MATCH(B133,#REF!,0)))</f>
        <v>#REF!</v>
      </c>
      <c r="D133" s="148" t="e">
        <f>IF(ISNA(MATCH(B133,#REF!,0)),"bye",INDEX(#REF!,MATCH(B133,#REF!,0)))</f>
        <v>#REF!</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149" t="e">
        <f>IF(ISNA(MATCH(B134,#REF!,0)),"bye",INDEX(#REF!,MATCH(B134,#REF!,0)))</f>
        <v>#REF!</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hidden="1"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hidden="1" customHeight="1">
      <c r="A136" s="83" t="e">
        <f>IF(ISBLANK(#REF!),"",#REF!)</f>
        <v>#REF!</v>
      </c>
      <c r="B136" s="84" t="e">
        <f>IF(ISBLANK(#REF!),"",#REF!)</f>
        <v>#REF!</v>
      </c>
      <c r="C136" s="122" t="e">
        <f>INDEX(D131:D134,MATCH(S136,A131:A134,0))</f>
        <v>#REF!</v>
      </c>
      <c r="D136" s="150" t="e">
        <f>INDEX(D131:D134,MATCH(T136,A131:A134,0))</f>
        <v>#REF!</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S136" s="80">
        <f>$S$10</f>
        <v>1</v>
      </c>
      <c r="T136" s="72">
        <f>$T$10</f>
        <v>3</v>
      </c>
    </row>
    <row r="137" spans="1:20" ht="13.5" hidden="1" customHeight="1">
      <c r="A137" s="85" t="e">
        <f>IF(ISBLANK(#REF!),"",#REF!)</f>
        <v>#REF!</v>
      </c>
      <c r="B137" s="86" t="e">
        <f>IF(ISBLANK(#REF!),"",#REF!)</f>
        <v>#REF!</v>
      </c>
      <c r="C137" s="127" t="e">
        <f>INDEX(D131:D134,MATCH(S137,A131:A134,0))</f>
        <v>#REF!</v>
      </c>
      <c r="D137" s="151" t="e">
        <f>INDEX(D131:D134,MATCH(T137,A131:A134,0))</f>
        <v>#REF!</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S137" s="81">
        <f>$S$11</f>
        <v>2</v>
      </c>
      <c r="T137" s="73">
        <f>$T$11</f>
        <v>4</v>
      </c>
    </row>
    <row r="138" spans="1:20" ht="13.5" hidden="1" customHeight="1">
      <c r="A138" s="85" t="e">
        <f>IF(ISBLANK(#REF!),"",#REF!)</f>
        <v>#REF!</v>
      </c>
      <c r="B138" s="86" t="e">
        <f>IF(ISBLANK(#REF!),"",#REF!)</f>
        <v>#REF!</v>
      </c>
      <c r="C138" s="127" t="e">
        <f>INDEX(D131:D134,MATCH(S138,A131:A134,0))</f>
        <v>#REF!</v>
      </c>
      <c r="D138" s="151" t="e">
        <f>INDEX(D131:D134,MATCH(T138,A131:A134,0))</f>
        <v>#REF!</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S138" s="81">
        <f>$S$12</f>
        <v>1</v>
      </c>
      <c r="T138" s="73">
        <f>$T$12</f>
        <v>2</v>
      </c>
    </row>
    <row r="139" spans="1:20" ht="13.5" hidden="1" customHeight="1">
      <c r="A139" s="85" t="e">
        <f>IF(ISBLANK(#REF!),"",#REF!)</f>
        <v>#REF!</v>
      </c>
      <c r="B139" s="86" t="e">
        <f>IF(ISBLANK(#REF!),"",#REF!)</f>
        <v>#REF!</v>
      </c>
      <c r="C139" s="127" t="e">
        <f>INDEX(D131:D134,MATCH(S139,A131:A134,0))</f>
        <v>#REF!</v>
      </c>
      <c r="D139" s="151" t="e">
        <f>INDEX(D131:D134,MATCH(T139,A131:A134,0))</f>
        <v>#REF!</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S139" s="81">
        <f>$S$13</f>
        <v>3</v>
      </c>
      <c r="T139" s="73">
        <f>$T$13</f>
        <v>4</v>
      </c>
    </row>
    <row r="140" spans="1:20" ht="13.5" hidden="1" customHeight="1">
      <c r="A140" s="85" t="e">
        <f>IF(ISBLANK(#REF!),"",#REF!)</f>
        <v>#REF!</v>
      </c>
      <c r="B140" s="86" t="e">
        <f>IF(ISBLANK(#REF!),"",#REF!)</f>
        <v>#REF!</v>
      </c>
      <c r="C140" s="127" t="e">
        <f>INDEX(D131:D134,MATCH(S140,A131:A134,0))</f>
        <v>#REF!</v>
      </c>
      <c r="D140" s="151" t="e">
        <f>INDEX(D131:D134,MATCH(T140,A131:A134,0))</f>
        <v>#REF!</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S140" s="81">
        <f>$S$14</f>
        <v>1</v>
      </c>
      <c r="T140" s="73">
        <f>$T$14</f>
        <v>4</v>
      </c>
    </row>
    <row r="141" spans="1:20" ht="13.5" hidden="1" customHeight="1">
      <c r="A141" s="87" t="e">
        <f>IF(ISBLANK(#REF!),"",#REF!)</f>
        <v>#REF!</v>
      </c>
      <c r="B141" s="88" t="e">
        <f>IF(ISBLANK(#REF!),"",#REF!)</f>
        <v>#REF!</v>
      </c>
      <c r="C141" s="132" t="e">
        <f>INDEX(D131:D134,MATCH(S141,A131:A134,0))</f>
        <v>#REF!</v>
      </c>
      <c r="D141" s="152" t="e">
        <f>INDEX(D131:D134,MATCH(T141,A131:A134,0))</f>
        <v>#REF!</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e">
        <f>IF(ISNA(MATCH(B145,#REF!,0)),"",INDEX(#REF!,MATCH(B145,#REF!,0)))</f>
        <v>#REF!</v>
      </c>
      <c r="D145" s="148" t="e">
        <f>IF(ISNA(MATCH(B145,#REF!,0)),"bye",INDEX(#REF!,MATCH(B145,#REF!,0)))</f>
        <v>#REF!</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e">
        <f>IF(ISNA(MATCH(B146,#REF!,0)),"",INDEX(#REF!,MATCH(B146,#REF!,0)))</f>
        <v>#REF!</v>
      </c>
      <c r="D146" s="148" t="e">
        <f>IF(ISNA(MATCH(B146,#REF!,0)),"bye",INDEX(#REF!,MATCH(B146,#REF!,0)))</f>
        <v>#REF!</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e">
        <f>IF(ISNA(MATCH(B147,#REF!,0)),"",INDEX(#REF!,MATCH(B147,#REF!,0)))</f>
        <v>#REF!</v>
      </c>
      <c r="D147" s="148" t="e">
        <f>IF(ISNA(MATCH(B147,#REF!,0)),"bye",INDEX(#REF!,MATCH(B147,#REF!,0)))</f>
        <v>#REF!</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e">
        <f>IF(ISNA(MATCH(B148,#REF!,0)),"",INDEX(#REF!,MATCH(B148,#REF!,0)))</f>
        <v>#REF!</v>
      </c>
      <c r="D148" s="149" t="e">
        <f>IF(ISNA(MATCH(B148,#REF!,0)),"bye",INDEX(#REF!,MATCH(B148,#REF!,0)))</f>
        <v>#REF!</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hidden="1"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hidden="1" customHeight="1">
      <c r="A150" s="83" t="e">
        <f>IF(ISBLANK(#REF!),"",#REF!)</f>
        <v>#REF!</v>
      </c>
      <c r="B150" s="84" t="e">
        <f>IF(ISBLANK(#REF!),"",#REF!)</f>
        <v>#REF!</v>
      </c>
      <c r="C150" s="122" t="e">
        <f>INDEX(D145:D148,MATCH(S150,A145:A148,0))</f>
        <v>#REF!</v>
      </c>
      <c r="D150" s="150" t="e">
        <f>INDEX(D145:D148,MATCH(T150,A145:A148,0))</f>
        <v>#REF!</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S150" s="80">
        <f>$S$10</f>
        <v>1</v>
      </c>
      <c r="T150" s="72">
        <f>$T$10</f>
        <v>3</v>
      </c>
    </row>
    <row r="151" spans="1:20" ht="13.5" hidden="1" customHeight="1">
      <c r="A151" s="85" t="e">
        <f>IF(ISBLANK(#REF!),"",#REF!)</f>
        <v>#REF!</v>
      </c>
      <c r="B151" s="86" t="e">
        <f>IF(ISBLANK(#REF!),"",#REF!)</f>
        <v>#REF!</v>
      </c>
      <c r="C151" s="127" t="e">
        <f>INDEX(D145:D148,MATCH(S151,A145:A148,0))</f>
        <v>#REF!</v>
      </c>
      <c r="D151" s="151" t="e">
        <f>INDEX(D145:D148,MATCH(T151,A145:A148,0))</f>
        <v>#REF!</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S151" s="81">
        <f>$S$11</f>
        <v>2</v>
      </c>
      <c r="T151" s="73">
        <f>$T$11</f>
        <v>4</v>
      </c>
    </row>
    <row r="152" spans="1:20" ht="13.5" hidden="1" customHeight="1">
      <c r="A152" s="85" t="e">
        <f>IF(ISBLANK(#REF!),"",#REF!)</f>
        <v>#REF!</v>
      </c>
      <c r="B152" s="86" t="e">
        <f>IF(ISBLANK(#REF!),"",#REF!)</f>
        <v>#REF!</v>
      </c>
      <c r="C152" s="127" t="e">
        <f>INDEX(D145:D148,MATCH(S152,A145:A148,0))</f>
        <v>#REF!</v>
      </c>
      <c r="D152" s="151" t="e">
        <f>INDEX(D145:D148,MATCH(T152,A145:A148,0))</f>
        <v>#REF!</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S152" s="81">
        <f>$S$12</f>
        <v>1</v>
      </c>
      <c r="T152" s="73">
        <f>$T$12</f>
        <v>2</v>
      </c>
    </row>
    <row r="153" spans="1:20" ht="13.5" hidden="1" customHeight="1">
      <c r="A153" s="85" t="e">
        <f>IF(ISBLANK(#REF!),"",#REF!)</f>
        <v>#REF!</v>
      </c>
      <c r="B153" s="86" t="e">
        <f>IF(ISBLANK(#REF!),"",#REF!)</f>
        <v>#REF!</v>
      </c>
      <c r="C153" s="127" t="e">
        <f>INDEX(D145:D148,MATCH(S153,A145:A148,0))</f>
        <v>#REF!</v>
      </c>
      <c r="D153" s="151" t="e">
        <f>INDEX(D145:D148,MATCH(T153,A145:A148,0))</f>
        <v>#REF!</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S153" s="81">
        <f>$S$13</f>
        <v>3</v>
      </c>
      <c r="T153" s="73">
        <f>$T$13</f>
        <v>4</v>
      </c>
    </row>
    <row r="154" spans="1:20" ht="13.5" hidden="1" customHeight="1">
      <c r="A154" s="85" t="e">
        <f>IF(ISBLANK(#REF!),"",#REF!)</f>
        <v>#REF!</v>
      </c>
      <c r="B154" s="86" t="e">
        <f>IF(ISBLANK(#REF!),"",#REF!)</f>
        <v>#REF!</v>
      </c>
      <c r="C154" s="127" t="e">
        <f>INDEX(D145:D148,MATCH(S154,A145:A148,0))</f>
        <v>#REF!</v>
      </c>
      <c r="D154" s="151" t="e">
        <f>INDEX(D145:D148,MATCH(T154,A145:A148,0))</f>
        <v>#REF!</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S154" s="81">
        <f>$S$14</f>
        <v>1</v>
      </c>
      <c r="T154" s="73">
        <f>$T$14</f>
        <v>4</v>
      </c>
    </row>
    <row r="155" spans="1:20" ht="13.5" hidden="1" customHeight="1">
      <c r="A155" s="87" t="e">
        <f>IF(ISBLANK(#REF!),"",#REF!)</f>
        <v>#REF!</v>
      </c>
      <c r="B155" s="88" t="e">
        <f>IF(ISBLANK(#REF!),"",#REF!)</f>
        <v>#REF!</v>
      </c>
      <c r="C155" s="132" t="e">
        <f>INDEX(D145:D148,MATCH(S155,A145:A148,0))</f>
        <v>#REF!</v>
      </c>
      <c r="D155" s="152" t="e">
        <f>INDEX(D145:D148,MATCH(T155,A145:A148,0))</f>
        <v>#REF!</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e">
        <f>IF(ISNA(MATCH(B159,#REF!,0)),"",INDEX(#REF!,MATCH(B159,#REF!,0)))</f>
        <v>#REF!</v>
      </c>
      <c r="D159" s="148" t="e">
        <f>IF(ISNA(MATCH(B159,#REF!,0)),"bye",INDEX(#REF!,MATCH(B159,#REF!,0)))</f>
        <v>#REF!</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e">
        <f>IF(ISNA(MATCH(B160,#REF!,0)),"",INDEX(#REF!,MATCH(B160,#REF!,0)))</f>
        <v>#REF!</v>
      </c>
      <c r="D160" s="148" t="e">
        <f>IF(ISNA(MATCH(B160,#REF!,0)),"bye",INDEX(#REF!,MATCH(B160,#REF!,0)))</f>
        <v>#REF!</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e">
        <f>IF(ISNA(MATCH(B161,#REF!,0)),"",INDEX(#REF!,MATCH(B161,#REF!,0)))</f>
        <v>#REF!</v>
      </c>
      <c r="D161" s="148" t="e">
        <f>IF(ISNA(MATCH(B161,#REF!,0)),"bye",INDEX(#REF!,MATCH(B161,#REF!,0)))</f>
        <v>#REF!</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e">
        <f>IF(ISNA(MATCH(B162,#REF!,0)),"",INDEX(#REF!,MATCH(B162,#REF!,0)))</f>
        <v>#REF!</v>
      </c>
      <c r="D162" s="149" t="e">
        <f>IF(ISNA(MATCH(B162,#REF!,0)),"bye",INDEX(#REF!,MATCH(B162,#REF!,0)))</f>
        <v>#REF!</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hidden="1"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hidden="1" customHeight="1">
      <c r="A164" s="83" t="e">
        <f>IF(ISBLANK(#REF!),"",#REF!)</f>
        <v>#REF!</v>
      </c>
      <c r="B164" s="84" t="e">
        <f>IF(ISBLANK(#REF!),"",#REF!)</f>
        <v>#REF!</v>
      </c>
      <c r="C164" s="122" t="e">
        <f>INDEX(D159:D162,MATCH(S164,A159:A162,0))</f>
        <v>#REF!</v>
      </c>
      <c r="D164" s="150" t="e">
        <f>INDEX(D159:D162,MATCH(T164,A159:A162,0))</f>
        <v>#REF!</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S164" s="80">
        <f>$S$10</f>
        <v>1</v>
      </c>
      <c r="T164" s="72">
        <f>$T$10</f>
        <v>3</v>
      </c>
    </row>
    <row r="165" spans="1:20" ht="13.5" hidden="1" customHeight="1">
      <c r="A165" s="85" t="e">
        <f>IF(ISBLANK(#REF!),"",#REF!)</f>
        <v>#REF!</v>
      </c>
      <c r="B165" s="86" t="e">
        <f>IF(ISBLANK(#REF!),"",#REF!)</f>
        <v>#REF!</v>
      </c>
      <c r="C165" s="127" t="e">
        <f>INDEX(D159:D162,MATCH(S165,A159:A162,0))</f>
        <v>#REF!</v>
      </c>
      <c r="D165" s="151" t="e">
        <f>INDEX(D159:D162,MATCH(T165,A159:A162,0))</f>
        <v>#REF!</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S165" s="81">
        <f>$S$11</f>
        <v>2</v>
      </c>
      <c r="T165" s="73">
        <f>$T$11</f>
        <v>4</v>
      </c>
    </row>
    <row r="166" spans="1:20" ht="13.5" hidden="1" customHeight="1">
      <c r="A166" s="85" t="e">
        <f>IF(ISBLANK(#REF!),"",#REF!)</f>
        <v>#REF!</v>
      </c>
      <c r="B166" s="86" t="e">
        <f>IF(ISBLANK(#REF!),"",#REF!)</f>
        <v>#REF!</v>
      </c>
      <c r="C166" s="127" t="e">
        <f>INDEX(D159:D162,MATCH(S166,A159:A162,0))</f>
        <v>#REF!</v>
      </c>
      <c r="D166" s="151" t="e">
        <f>INDEX(D159:D162,MATCH(T166,A159:A162,0))</f>
        <v>#REF!</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S166" s="81">
        <f>$S$12</f>
        <v>1</v>
      </c>
      <c r="T166" s="73">
        <f>$T$12</f>
        <v>2</v>
      </c>
    </row>
    <row r="167" spans="1:20" ht="13.5" hidden="1" customHeight="1">
      <c r="A167" s="85" t="e">
        <f>IF(ISBLANK(#REF!),"",#REF!)</f>
        <v>#REF!</v>
      </c>
      <c r="B167" s="86" t="e">
        <f>IF(ISBLANK(#REF!),"",#REF!)</f>
        <v>#REF!</v>
      </c>
      <c r="C167" s="127" t="e">
        <f>INDEX(D159:D162,MATCH(S167,A159:A162,0))</f>
        <v>#REF!</v>
      </c>
      <c r="D167" s="151" t="e">
        <f>INDEX(D159:D162,MATCH(T167,A159:A162,0))</f>
        <v>#REF!</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S167" s="81">
        <f>$S$13</f>
        <v>3</v>
      </c>
      <c r="T167" s="73">
        <f>$T$13</f>
        <v>4</v>
      </c>
    </row>
    <row r="168" spans="1:20" ht="13.5" hidden="1" customHeight="1">
      <c r="A168" s="85" t="e">
        <f>IF(ISBLANK(#REF!),"",#REF!)</f>
        <v>#REF!</v>
      </c>
      <c r="B168" s="86" t="e">
        <f>IF(ISBLANK(#REF!),"",#REF!)</f>
        <v>#REF!</v>
      </c>
      <c r="C168" s="127" t="e">
        <f>INDEX(D159:D162,MATCH(S168,A159:A162,0))</f>
        <v>#REF!</v>
      </c>
      <c r="D168" s="151" t="e">
        <f>INDEX(D159:D162,MATCH(T168,A159:A162,0))</f>
        <v>#REF!</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S168" s="81">
        <f>$S$14</f>
        <v>1</v>
      </c>
      <c r="T168" s="73">
        <f>$T$14</f>
        <v>4</v>
      </c>
    </row>
    <row r="169" spans="1:20" ht="13.5" hidden="1" customHeight="1">
      <c r="A169" s="87" t="e">
        <f>IF(ISBLANK(#REF!),"",#REF!)</f>
        <v>#REF!</v>
      </c>
      <c r="B169" s="88" t="e">
        <f>IF(ISBLANK(#REF!),"",#REF!)</f>
        <v>#REF!</v>
      </c>
      <c r="C169" s="132" t="e">
        <f>INDEX(D159:D162,MATCH(S169,A159:A162,0))</f>
        <v>#REF!</v>
      </c>
      <c r="D169" s="152" t="e">
        <f>INDEX(D159:D162,MATCH(T169,A159:A162,0))</f>
        <v>#REF!</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hidden="1"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hidden="1"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S178" s="80">
        <f>$S$10</f>
        <v>1</v>
      </c>
      <c r="T178" s="72">
        <f>$T$10</f>
        <v>3</v>
      </c>
    </row>
    <row r="179" spans="1:20" ht="13.5" hidden="1"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S179" s="81">
        <f>$S$11</f>
        <v>2</v>
      </c>
      <c r="T179" s="73">
        <f>$T$11</f>
        <v>4</v>
      </c>
    </row>
    <row r="180" spans="1:20" ht="13.5" hidden="1"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S180" s="81">
        <f>$S$12</f>
        <v>1</v>
      </c>
      <c r="T180" s="73">
        <f>$T$12</f>
        <v>2</v>
      </c>
    </row>
    <row r="181" spans="1:20" ht="13.5" hidden="1"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S181" s="81">
        <f>$S$13</f>
        <v>3</v>
      </c>
      <c r="T181" s="73">
        <f>$T$13</f>
        <v>4</v>
      </c>
    </row>
    <row r="182" spans="1:20" ht="13.5" hidden="1"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S182" s="81">
        <f>$S$14</f>
        <v>1</v>
      </c>
      <c r="T182" s="73">
        <f>$T$14</f>
        <v>4</v>
      </c>
    </row>
    <row r="183" spans="1:20" ht="13.5" hidden="1"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hidden="1"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hidden="1"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S192" s="80">
        <f>$S$10</f>
        <v>1</v>
      </c>
      <c r="T192" s="72">
        <f>$T$10</f>
        <v>3</v>
      </c>
    </row>
    <row r="193" spans="1:20" ht="13.5" hidden="1"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S193" s="81">
        <f>$S$11</f>
        <v>2</v>
      </c>
      <c r="T193" s="73">
        <f>$T$11</f>
        <v>4</v>
      </c>
    </row>
    <row r="194" spans="1:20" ht="13.5" hidden="1"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S194" s="81">
        <f>$S$12</f>
        <v>1</v>
      </c>
      <c r="T194" s="73">
        <f>$T$12</f>
        <v>2</v>
      </c>
    </row>
    <row r="195" spans="1:20" ht="13.5" hidden="1"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S195" s="81">
        <f>$S$13</f>
        <v>3</v>
      </c>
      <c r="T195" s="73">
        <f>$T$13</f>
        <v>4</v>
      </c>
    </row>
    <row r="196" spans="1:20" ht="13.5" hidden="1"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S196" s="81">
        <f>$S$14</f>
        <v>1</v>
      </c>
      <c r="T196" s="73">
        <f>$T$14</f>
        <v>4</v>
      </c>
    </row>
    <row r="197" spans="1:20" ht="13.5" hidden="1"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hidden="1"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hidden="1"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S206" s="80">
        <f>$S$10</f>
        <v>1</v>
      </c>
      <c r="T206" s="72">
        <f>$T$10</f>
        <v>3</v>
      </c>
    </row>
    <row r="207" spans="1:20" ht="13.5" hidden="1"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S207" s="81">
        <f>$S$11</f>
        <v>2</v>
      </c>
      <c r="T207" s="73">
        <f>$T$11</f>
        <v>4</v>
      </c>
    </row>
    <row r="208" spans="1:20" ht="13.5" hidden="1"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S208" s="81">
        <f>$S$12</f>
        <v>1</v>
      </c>
      <c r="T208" s="73">
        <f>$T$12</f>
        <v>2</v>
      </c>
    </row>
    <row r="209" spans="1:20" ht="13.5" hidden="1"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S209" s="81">
        <f>$S$13</f>
        <v>3</v>
      </c>
      <c r="T209" s="73">
        <f>$T$13</f>
        <v>4</v>
      </c>
    </row>
    <row r="210" spans="1:20" ht="13.5" hidden="1"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S210" s="81">
        <f>$S$14</f>
        <v>1</v>
      </c>
      <c r="T210" s="73">
        <f>$T$14</f>
        <v>4</v>
      </c>
    </row>
    <row r="211" spans="1:20" ht="13.5" hidden="1"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hidden="1"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hidden="1"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S220" s="80">
        <f>$S$10</f>
        <v>1</v>
      </c>
      <c r="T220" s="72">
        <f>$T$10</f>
        <v>3</v>
      </c>
    </row>
    <row r="221" spans="1:20" ht="13.5" hidden="1"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S221" s="81">
        <f>$S$11</f>
        <v>2</v>
      </c>
      <c r="T221" s="73">
        <f>$T$11</f>
        <v>4</v>
      </c>
    </row>
    <row r="222" spans="1:20" ht="13.5" hidden="1"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S222" s="81">
        <f>$S$12</f>
        <v>1</v>
      </c>
      <c r="T222" s="73">
        <f>$T$12</f>
        <v>2</v>
      </c>
    </row>
    <row r="223" spans="1:20" ht="13.5" hidden="1"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S223" s="81">
        <f>$S$13</f>
        <v>3</v>
      </c>
      <c r="T223" s="73">
        <f>$T$13</f>
        <v>4</v>
      </c>
    </row>
    <row r="224" spans="1:20" ht="13.5" hidden="1"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S224" s="81">
        <f>$S$14</f>
        <v>1</v>
      </c>
      <c r="T224" s="73">
        <f>$T$14</f>
        <v>4</v>
      </c>
    </row>
    <row r="225" spans="1:20" ht="13.5" hidden="1"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hidden="1"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hidden="1"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S234" s="80">
        <f>$S$10</f>
        <v>1</v>
      </c>
      <c r="T234" s="72">
        <f>$T$10</f>
        <v>3</v>
      </c>
    </row>
    <row r="235" spans="1:20" ht="13.5" hidden="1"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S235" s="81">
        <f>$S$11</f>
        <v>2</v>
      </c>
      <c r="T235" s="73">
        <f>$T$11</f>
        <v>4</v>
      </c>
    </row>
    <row r="236" spans="1:20" ht="13.5" hidden="1"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S236" s="81">
        <f>$S$12</f>
        <v>1</v>
      </c>
      <c r="T236" s="73">
        <f>$T$12</f>
        <v>2</v>
      </c>
    </row>
    <row r="237" spans="1:20" ht="13.5" hidden="1"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S237" s="81">
        <f>$S$13</f>
        <v>3</v>
      </c>
      <c r="T237" s="73">
        <f>$T$13</f>
        <v>4</v>
      </c>
    </row>
    <row r="238" spans="1:20" ht="13.5" hidden="1"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S238" s="81">
        <f>$S$14</f>
        <v>1</v>
      </c>
      <c r="T238" s="73">
        <f>$T$14</f>
        <v>4</v>
      </c>
    </row>
    <row r="239" spans="1:20" ht="13.5" hidden="1"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hidden="1"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hidden="1"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S248" s="80">
        <f>$S$10</f>
        <v>1</v>
      </c>
      <c r="T248" s="72">
        <f>$T$10</f>
        <v>3</v>
      </c>
    </row>
    <row r="249" spans="1:20" ht="13.5" hidden="1"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S249" s="81">
        <f>$S$11</f>
        <v>2</v>
      </c>
      <c r="T249" s="73">
        <f>$T$11</f>
        <v>4</v>
      </c>
    </row>
    <row r="250" spans="1:20" ht="13.5" hidden="1"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S250" s="81">
        <f>$S$12</f>
        <v>1</v>
      </c>
      <c r="T250" s="73">
        <f>$T$12</f>
        <v>2</v>
      </c>
    </row>
    <row r="251" spans="1:20" ht="13.5" hidden="1"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S251" s="81">
        <f>$S$13</f>
        <v>3</v>
      </c>
      <c r="T251" s="73">
        <f>$T$13</f>
        <v>4</v>
      </c>
    </row>
    <row r="252" spans="1:20" ht="13.5" hidden="1"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S252" s="81">
        <f>$S$14</f>
        <v>1</v>
      </c>
      <c r="T252" s="73">
        <f>$T$14</f>
        <v>4</v>
      </c>
    </row>
    <row r="253" spans="1:20" ht="13.5" hidden="1"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hidden="1"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hidden="1"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S262" s="80">
        <f>$S$10</f>
        <v>1</v>
      </c>
      <c r="T262" s="72">
        <f>$T$10</f>
        <v>3</v>
      </c>
    </row>
    <row r="263" spans="1:20" ht="13.5" hidden="1"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S263" s="81">
        <f>$S$11</f>
        <v>2</v>
      </c>
      <c r="T263" s="73">
        <f>$T$11</f>
        <v>4</v>
      </c>
    </row>
    <row r="264" spans="1:20" ht="13.5" hidden="1"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S264" s="81">
        <f>$S$12</f>
        <v>1</v>
      </c>
      <c r="T264" s="73">
        <f>$T$12</f>
        <v>2</v>
      </c>
    </row>
    <row r="265" spans="1:20" ht="13.5" hidden="1"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S265" s="81">
        <f>$S$13</f>
        <v>3</v>
      </c>
      <c r="T265" s="73">
        <f>$T$13</f>
        <v>4</v>
      </c>
    </row>
    <row r="266" spans="1:20" ht="13.5" hidden="1"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S266" s="81">
        <f>$S$14</f>
        <v>1</v>
      </c>
      <c r="T266" s="73">
        <f>$T$14</f>
        <v>4</v>
      </c>
    </row>
    <row r="267" spans="1:20" ht="13.5" hidden="1"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hidden="1"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hidden="1"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S276" s="80">
        <f>$S$10</f>
        <v>1</v>
      </c>
      <c r="T276" s="72">
        <f>$T$10</f>
        <v>3</v>
      </c>
    </row>
    <row r="277" spans="1:20" ht="13.5" hidden="1"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S277" s="81">
        <f>$S$11</f>
        <v>2</v>
      </c>
      <c r="T277" s="73">
        <f>$T$11</f>
        <v>4</v>
      </c>
    </row>
    <row r="278" spans="1:20" ht="13.5" hidden="1"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S278" s="81">
        <f>$S$12</f>
        <v>1</v>
      </c>
      <c r="T278" s="73">
        <f>$T$12</f>
        <v>2</v>
      </c>
    </row>
    <row r="279" spans="1:20" ht="13.5" hidden="1"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S279" s="81">
        <f>$S$13</f>
        <v>3</v>
      </c>
      <c r="T279" s="73">
        <f>$T$13</f>
        <v>4</v>
      </c>
    </row>
    <row r="280" spans="1:20" ht="13.5" hidden="1"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S280" s="81">
        <f>$S$14</f>
        <v>1</v>
      </c>
      <c r="T280" s="73">
        <f>$T$14</f>
        <v>4</v>
      </c>
    </row>
    <row r="281" spans="1:20" ht="13.5" hidden="1"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hidden="1"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hidden="1"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S290" s="80">
        <f>$S$10</f>
        <v>1</v>
      </c>
      <c r="T290" s="72">
        <f>$T$10</f>
        <v>3</v>
      </c>
    </row>
    <row r="291" spans="1:20" ht="13.5" hidden="1"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S291" s="81">
        <f>$S$11</f>
        <v>2</v>
      </c>
      <c r="T291" s="73">
        <f>$T$11</f>
        <v>4</v>
      </c>
    </row>
    <row r="292" spans="1:20" ht="13.5" hidden="1"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S292" s="81">
        <f>$S$12</f>
        <v>1</v>
      </c>
      <c r="T292" s="73">
        <f>$T$12</f>
        <v>2</v>
      </c>
    </row>
    <row r="293" spans="1:20" ht="13.5" hidden="1"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S293" s="81">
        <f>$S$13</f>
        <v>3</v>
      </c>
      <c r="T293" s="73">
        <f>$T$13</f>
        <v>4</v>
      </c>
    </row>
    <row r="294" spans="1:20" ht="13.5" hidden="1"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S294" s="81">
        <f>$S$14</f>
        <v>1</v>
      </c>
      <c r="T294" s="73">
        <f>$T$14</f>
        <v>4</v>
      </c>
    </row>
    <row r="295" spans="1:20" ht="13.5" hidden="1"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hidden="1"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hidden="1"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S304" s="80">
        <f>$S$10</f>
        <v>1</v>
      </c>
      <c r="T304" s="72">
        <f>$T$10</f>
        <v>3</v>
      </c>
    </row>
    <row r="305" spans="1:20" ht="13.5" hidden="1"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S305" s="81">
        <f>$S$11</f>
        <v>2</v>
      </c>
      <c r="T305" s="73">
        <f>$T$11</f>
        <v>4</v>
      </c>
    </row>
    <row r="306" spans="1:20" ht="13.5" hidden="1"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S306" s="81">
        <f>$S$12</f>
        <v>1</v>
      </c>
      <c r="T306" s="73">
        <f>$T$12</f>
        <v>2</v>
      </c>
    </row>
    <row r="307" spans="1:20" ht="13.5" hidden="1"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S307" s="81">
        <f>$S$13</f>
        <v>3</v>
      </c>
      <c r="T307" s="73">
        <f>$T$13</f>
        <v>4</v>
      </c>
    </row>
    <row r="308" spans="1:20" ht="13.5" hidden="1"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S308" s="81">
        <f>$S$14</f>
        <v>1</v>
      </c>
      <c r="T308" s="73">
        <f>$T$14</f>
        <v>4</v>
      </c>
    </row>
    <row r="309" spans="1:20" ht="13.5" hidden="1"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hidden="1"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hidden="1"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S318" s="80">
        <f>$S$10</f>
        <v>1</v>
      </c>
      <c r="T318" s="72">
        <f>$T$10</f>
        <v>3</v>
      </c>
    </row>
    <row r="319" spans="1:20" ht="13.5" hidden="1"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S319" s="81">
        <f>$S$11</f>
        <v>2</v>
      </c>
      <c r="T319" s="73">
        <f>$T$11</f>
        <v>4</v>
      </c>
    </row>
    <row r="320" spans="1:20" ht="13.5" hidden="1"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S320" s="81">
        <f>$S$12</f>
        <v>1</v>
      </c>
      <c r="T320" s="73">
        <f>$T$12</f>
        <v>2</v>
      </c>
    </row>
    <row r="321" spans="1:20" ht="13.5" hidden="1"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S321" s="81">
        <f>$S$13</f>
        <v>3</v>
      </c>
      <c r="T321" s="73">
        <f>$T$13</f>
        <v>4</v>
      </c>
    </row>
    <row r="322" spans="1:20" ht="13.5" hidden="1"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S322" s="81">
        <f>$S$14</f>
        <v>1</v>
      </c>
      <c r="T322" s="73">
        <f>$T$14</f>
        <v>4</v>
      </c>
    </row>
    <row r="323" spans="1:20" ht="13.5" hidden="1"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hidden="1"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hidden="1"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S332" s="80">
        <f>$S$10</f>
        <v>1</v>
      </c>
      <c r="T332" s="72">
        <f>$T$10</f>
        <v>3</v>
      </c>
    </row>
    <row r="333" spans="1:20" ht="13.5" hidden="1"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S333" s="81">
        <f>$S$11</f>
        <v>2</v>
      </c>
      <c r="T333" s="73">
        <f>$T$11</f>
        <v>4</v>
      </c>
    </row>
    <row r="334" spans="1:20" ht="13.5" hidden="1"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S334" s="81">
        <f>$S$12</f>
        <v>1</v>
      </c>
      <c r="T334" s="73">
        <f>$T$12</f>
        <v>2</v>
      </c>
    </row>
    <row r="335" spans="1:20" ht="13.5" hidden="1"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S335" s="81">
        <f>$S$13</f>
        <v>3</v>
      </c>
      <c r="T335" s="73">
        <f>$T$13</f>
        <v>4</v>
      </c>
    </row>
    <row r="336" spans="1:20" ht="13.5" hidden="1"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S336" s="81">
        <f>$S$14</f>
        <v>1</v>
      </c>
      <c r="T336" s="73">
        <f>$T$14</f>
        <v>4</v>
      </c>
    </row>
    <row r="337" spans="1:20" ht="13.5" hidden="1"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hidden="1"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hidden="1"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S346" s="80">
        <f>$S$10</f>
        <v>1</v>
      </c>
      <c r="T346" s="72">
        <f>$T$10</f>
        <v>3</v>
      </c>
    </row>
    <row r="347" spans="1:20" ht="13.5" hidden="1"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S347" s="81">
        <f>$S$11</f>
        <v>2</v>
      </c>
      <c r="T347" s="73">
        <f>$T$11</f>
        <v>4</v>
      </c>
    </row>
    <row r="348" spans="1:20" ht="13.5" hidden="1"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S348" s="81">
        <f>$S$12</f>
        <v>1</v>
      </c>
      <c r="T348" s="73">
        <f>$T$12</f>
        <v>2</v>
      </c>
    </row>
    <row r="349" spans="1:20" ht="13.5" hidden="1"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S349" s="81">
        <f>$S$13</f>
        <v>3</v>
      </c>
      <c r="T349" s="73">
        <f>$T$13</f>
        <v>4</v>
      </c>
    </row>
    <row r="350" spans="1:20" ht="13.5" hidden="1"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S350" s="81">
        <f>$S$14</f>
        <v>1</v>
      </c>
      <c r="T350" s="73">
        <f>$T$14</f>
        <v>4</v>
      </c>
    </row>
    <row r="351" spans="1:20" ht="13.5" hidden="1"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hidden="1"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hidden="1"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S360" s="80">
        <f>$S$10</f>
        <v>1</v>
      </c>
      <c r="T360" s="72">
        <f>$T$10</f>
        <v>3</v>
      </c>
    </row>
    <row r="361" spans="1:20" ht="13.5" hidden="1"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S361" s="81">
        <f>$S$11</f>
        <v>2</v>
      </c>
      <c r="T361" s="73">
        <f>$T$11</f>
        <v>4</v>
      </c>
    </row>
    <row r="362" spans="1:20" ht="13.5" hidden="1"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S362" s="81">
        <f>$S$12</f>
        <v>1</v>
      </c>
      <c r="T362" s="73">
        <f>$T$12</f>
        <v>2</v>
      </c>
    </row>
    <row r="363" spans="1:20" ht="13.5" hidden="1"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S363" s="81">
        <f>$S$13</f>
        <v>3</v>
      </c>
      <c r="T363" s="73">
        <f>$T$13</f>
        <v>4</v>
      </c>
    </row>
    <row r="364" spans="1:20" ht="13.5" hidden="1"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S364" s="81">
        <f>$S$14</f>
        <v>1</v>
      </c>
      <c r="T364" s="73">
        <f>$T$14</f>
        <v>4</v>
      </c>
    </row>
    <row r="365" spans="1:20" ht="13.5" hidden="1"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hidden="1"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hidden="1"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S374" s="80">
        <f>$S$10</f>
        <v>1</v>
      </c>
      <c r="T374" s="72">
        <f>$T$10</f>
        <v>3</v>
      </c>
    </row>
    <row r="375" spans="1:20" ht="13.5" hidden="1"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S375" s="81">
        <f>$S$11</f>
        <v>2</v>
      </c>
      <c r="T375" s="73">
        <f>$T$11</f>
        <v>4</v>
      </c>
    </row>
    <row r="376" spans="1:20" ht="13.5" hidden="1"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S376" s="81">
        <f>$S$12</f>
        <v>1</v>
      </c>
      <c r="T376" s="73">
        <f>$T$12</f>
        <v>2</v>
      </c>
    </row>
    <row r="377" spans="1:20" ht="13.5" hidden="1"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S377" s="81">
        <f>$S$13</f>
        <v>3</v>
      </c>
      <c r="T377" s="73">
        <f>$T$13</f>
        <v>4</v>
      </c>
    </row>
    <row r="378" spans="1:20" ht="13.5" hidden="1"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S378" s="81">
        <f>$S$14</f>
        <v>1</v>
      </c>
      <c r="T378" s="73">
        <f>$T$14</f>
        <v>4</v>
      </c>
    </row>
    <row r="379" spans="1:20" ht="13.5" hidden="1"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hidden="1"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hidden="1"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S388" s="80">
        <f>$S$10</f>
        <v>1</v>
      </c>
      <c r="T388" s="72">
        <f>$T$10</f>
        <v>3</v>
      </c>
    </row>
    <row r="389" spans="1:20" ht="13.5" hidden="1"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S389" s="81">
        <f>$S$11</f>
        <v>2</v>
      </c>
      <c r="T389" s="73">
        <f>$T$11</f>
        <v>4</v>
      </c>
    </row>
    <row r="390" spans="1:20" ht="13.5" hidden="1"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S390" s="81">
        <f>$S$12</f>
        <v>1</v>
      </c>
      <c r="T390" s="73">
        <f>$T$12</f>
        <v>2</v>
      </c>
    </row>
    <row r="391" spans="1:20" ht="13.5" hidden="1"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S391" s="81">
        <f>$S$13</f>
        <v>3</v>
      </c>
      <c r="T391" s="73">
        <f>$T$13</f>
        <v>4</v>
      </c>
    </row>
    <row r="392" spans="1:20" ht="13.5" hidden="1"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S392" s="81">
        <f>$S$14</f>
        <v>1</v>
      </c>
      <c r="T392" s="73">
        <f>$T$14</f>
        <v>4</v>
      </c>
    </row>
    <row r="393" spans="1:20" ht="13.5" hidden="1"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hidden="1"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hidden="1"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S402" s="80">
        <f>$S$10</f>
        <v>1</v>
      </c>
      <c r="T402" s="72">
        <f>$T$10</f>
        <v>3</v>
      </c>
    </row>
    <row r="403" spans="1:20" ht="13.5" hidden="1"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S403" s="81">
        <f>$S$11</f>
        <v>2</v>
      </c>
      <c r="T403" s="73">
        <f>$T$11</f>
        <v>4</v>
      </c>
    </row>
    <row r="404" spans="1:20" ht="13.5" hidden="1"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S404" s="81">
        <f>$S$12</f>
        <v>1</v>
      </c>
      <c r="T404" s="73">
        <f>$T$12</f>
        <v>2</v>
      </c>
    </row>
    <row r="405" spans="1:20" ht="13.5" hidden="1"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S405" s="81">
        <f>$S$13</f>
        <v>3</v>
      </c>
      <c r="T405" s="73">
        <f>$T$13</f>
        <v>4</v>
      </c>
    </row>
    <row r="406" spans="1:20" ht="13.5" hidden="1"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S406" s="81">
        <f>$S$14</f>
        <v>1</v>
      </c>
      <c r="T406" s="73">
        <f>$T$14</f>
        <v>4</v>
      </c>
    </row>
    <row r="407" spans="1:20" ht="13.5" hidden="1"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hidden="1"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hidden="1"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S416" s="80">
        <f>$S$10</f>
        <v>1</v>
      </c>
      <c r="T416" s="72">
        <f>$T$10</f>
        <v>3</v>
      </c>
    </row>
    <row r="417" spans="1:20" ht="13.5" hidden="1"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S417" s="81">
        <f>$S$11</f>
        <v>2</v>
      </c>
      <c r="T417" s="73">
        <f>$T$11</f>
        <v>4</v>
      </c>
    </row>
    <row r="418" spans="1:20" ht="13.5" hidden="1"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S418" s="81">
        <f>$S$12</f>
        <v>1</v>
      </c>
      <c r="T418" s="73">
        <f>$T$12</f>
        <v>2</v>
      </c>
    </row>
    <row r="419" spans="1:20" ht="13.5" hidden="1"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S419" s="81">
        <f>$S$13</f>
        <v>3</v>
      </c>
      <c r="T419" s="73">
        <f>$T$13</f>
        <v>4</v>
      </c>
    </row>
    <row r="420" spans="1:20" ht="13.5" hidden="1"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S420" s="81">
        <f>$S$14</f>
        <v>1</v>
      </c>
      <c r="T420" s="73">
        <f>$T$14</f>
        <v>4</v>
      </c>
    </row>
    <row r="421" spans="1:20" ht="13.5" hidden="1"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hidden="1"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hidden="1"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S430" s="80">
        <f>$S$10</f>
        <v>1</v>
      </c>
      <c r="T430" s="72">
        <f>$T$10</f>
        <v>3</v>
      </c>
    </row>
    <row r="431" spans="1:20" ht="13.5" hidden="1"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S431" s="81">
        <f>$S$11</f>
        <v>2</v>
      </c>
      <c r="T431" s="73">
        <f>$T$11</f>
        <v>4</v>
      </c>
    </row>
    <row r="432" spans="1:20" ht="13.5" hidden="1"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S432" s="81">
        <f>$S$12</f>
        <v>1</v>
      </c>
      <c r="T432" s="73">
        <f>$T$12</f>
        <v>2</v>
      </c>
    </row>
    <row r="433" spans="1:20" ht="13.5" hidden="1"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S433" s="81">
        <f>$S$13</f>
        <v>3</v>
      </c>
      <c r="T433" s="73">
        <f>$T$13</f>
        <v>4</v>
      </c>
    </row>
    <row r="434" spans="1:20" ht="13.5" hidden="1"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S434" s="81">
        <f>$S$14</f>
        <v>1</v>
      </c>
      <c r="T434" s="73">
        <f>$T$14</f>
        <v>4</v>
      </c>
    </row>
    <row r="435" spans="1:20" ht="13.5" hidden="1"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hidden="1"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hidden="1"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S444" s="80">
        <f>$S$10</f>
        <v>1</v>
      </c>
      <c r="T444" s="72">
        <f>$T$10</f>
        <v>3</v>
      </c>
    </row>
    <row r="445" spans="1:20" ht="13.5" hidden="1"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S445" s="81">
        <f>$S$11</f>
        <v>2</v>
      </c>
      <c r="T445" s="73">
        <f>$T$11</f>
        <v>4</v>
      </c>
    </row>
    <row r="446" spans="1:20" ht="13.5" hidden="1"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S446" s="81">
        <f>$S$12</f>
        <v>1</v>
      </c>
      <c r="T446" s="73">
        <f>$T$12</f>
        <v>2</v>
      </c>
    </row>
    <row r="447" spans="1:20" ht="13.5" hidden="1"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S447" s="81">
        <f>$S$13</f>
        <v>3</v>
      </c>
      <c r="T447" s="73">
        <f>$T$13</f>
        <v>4</v>
      </c>
    </row>
    <row r="448" spans="1:20" ht="13.5" hidden="1"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S448" s="81">
        <f>$S$14</f>
        <v>1</v>
      </c>
      <c r="T448" s="73">
        <f>$T$14</f>
        <v>4</v>
      </c>
    </row>
    <row r="449" spans="1:20" ht="13.5" hidden="1"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hidden="1"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hidden="1"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S458" s="80">
        <f>$S$10</f>
        <v>1</v>
      </c>
      <c r="T458" s="72">
        <f>$T$10</f>
        <v>3</v>
      </c>
    </row>
    <row r="459" spans="1:20" ht="13.5" hidden="1"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S459" s="81">
        <f>$S$11</f>
        <v>2</v>
      </c>
      <c r="T459" s="73">
        <f>$T$11</f>
        <v>4</v>
      </c>
    </row>
    <row r="460" spans="1:20" ht="13.5" hidden="1"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S460" s="81">
        <f>$S$12</f>
        <v>1</v>
      </c>
      <c r="T460" s="73">
        <f>$T$12</f>
        <v>2</v>
      </c>
    </row>
    <row r="461" spans="1:20" ht="13.5" hidden="1"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S461" s="81">
        <f>$S$13</f>
        <v>3</v>
      </c>
      <c r="T461" s="73">
        <f>$T$13</f>
        <v>4</v>
      </c>
    </row>
    <row r="462" spans="1:20" ht="13.5" hidden="1"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S462" s="81">
        <f>$S$14</f>
        <v>1</v>
      </c>
      <c r="T462" s="73">
        <f>$T$14</f>
        <v>4</v>
      </c>
    </row>
    <row r="463" spans="1:20" ht="13.5" hidden="1"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S463" s="82">
        <f>$S$15</f>
        <v>2</v>
      </c>
      <c r="T463" s="74">
        <f>$T$15</f>
        <v>3</v>
      </c>
    </row>
  </sheetData>
  <sheetProtection sheet="1" objects="1" scenarios="1" selectLockedCells="1"/>
  <mergeCells count="1319">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67"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66"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65" priority="145">
      <formula>ISERROR(M1)</formula>
    </cfRule>
    <cfRule type="containsErrors" dxfId="264" priority="146">
      <formula>ISERROR(M1)</formula>
    </cfRule>
  </conditionalFormatting>
  <conditionalFormatting sqref="C5:C8">
    <cfRule type="duplicateValues" dxfId="263" priority="143" stopIfTrue="1"/>
    <cfRule type="duplicateValues" dxfId="262" priority="144" stopIfTrue="1"/>
  </conditionalFormatting>
  <conditionalFormatting sqref="C19:C22">
    <cfRule type="duplicateValues" dxfId="261" priority="142" stopIfTrue="1"/>
  </conditionalFormatting>
  <conditionalFormatting sqref="C33">
    <cfRule type="duplicateValues" dxfId="260" priority="141" stopIfTrue="1"/>
  </conditionalFormatting>
  <conditionalFormatting sqref="C47">
    <cfRule type="duplicateValues" dxfId="259" priority="140" stopIfTrue="1"/>
  </conditionalFormatting>
  <conditionalFormatting sqref="C61">
    <cfRule type="duplicateValues" dxfId="258" priority="139" stopIfTrue="1"/>
  </conditionalFormatting>
  <conditionalFormatting sqref="C75">
    <cfRule type="duplicateValues" dxfId="257" priority="138" stopIfTrue="1"/>
  </conditionalFormatting>
  <conditionalFormatting sqref="C89">
    <cfRule type="duplicateValues" dxfId="256" priority="137" stopIfTrue="1"/>
  </conditionalFormatting>
  <conditionalFormatting sqref="C103">
    <cfRule type="duplicateValues" dxfId="255" priority="136" stopIfTrue="1"/>
  </conditionalFormatting>
  <conditionalFormatting sqref="C117">
    <cfRule type="duplicateValues" dxfId="254" priority="135" stopIfTrue="1"/>
  </conditionalFormatting>
  <conditionalFormatting sqref="C131">
    <cfRule type="duplicateValues" dxfId="253" priority="134" stopIfTrue="1"/>
  </conditionalFormatting>
  <conditionalFormatting sqref="C131:C134">
    <cfRule type="duplicateValues" dxfId="252" priority="133" stopIfTrue="1"/>
  </conditionalFormatting>
  <conditionalFormatting sqref="C117:C120">
    <cfRule type="duplicateValues" dxfId="251" priority="132" stopIfTrue="1"/>
  </conditionalFormatting>
  <conditionalFormatting sqref="C103:C106">
    <cfRule type="duplicateValues" dxfId="250" priority="131" stopIfTrue="1"/>
  </conditionalFormatting>
  <conditionalFormatting sqref="C19:C22">
    <cfRule type="duplicateValues" dxfId="249" priority="129" stopIfTrue="1"/>
    <cfRule type="duplicateValues" dxfId="248" priority="130" stopIfTrue="1"/>
  </conditionalFormatting>
  <conditionalFormatting sqref="C33:C36">
    <cfRule type="duplicateValues" dxfId="247" priority="127" stopIfTrue="1"/>
    <cfRule type="duplicateValues" dxfId="246" priority="128" stopIfTrue="1"/>
  </conditionalFormatting>
  <conditionalFormatting sqref="C47:C50">
    <cfRule type="duplicateValues" dxfId="245" priority="125" stopIfTrue="1"/>
    <cfRule type="duplicateValues" dxfId="244" priority="126" stopIfTrue="1"/>
  </conditionalFormatting>
  <conditionalFormatting sqref="C61:C64">
    <cfRule type="duplicateValues" dxfId="243" priority="123" stopIfTrue="1"/>
    <cfRule type="duplicateValues" dxfId="242" priority="124" stopIfTrue="1"/>
  </conditionalFormatting>
  <conditionalFormatting sqref="C75:C78">
    <cfRule type="duplicateValues" dxfId="241" priority="121" stopIfTrue="1"/>
    <cfRule type="duplicateValues" dxfId="240" priority="122" stopIfTrue="1"/>
  </conditionalFormatting>
  <conditionalFormatting sqref="C89:C92">
    <cfRule type="duplicateValues" dxfId="239" priority="119" stopIfTrue="1"/>
    <cfRule type="duplicateValues" dxfId="238" priority="120" stopIfTrue="1"/>
  </conditionalFormatting>
  <conditionalFormatting sqref="C103:C106">
    <cfRule type="duplicateValues" dxfId="237" priority="117" stopIfTrue="1"/>
    <cfRule type="duplicateValues" dxfId="236" priority="118" stopIfTrue="1"/>
  </conditionalFormatting>
  <conditionalFormatting sqref="C117:C120">
    <cfRule type="duplicateValues" dxfId="235" priority="115" stopIfTrue="1"/>
    <cfRule type="duplicateValues" dxfId="234" priority="116" stopIfTrue="1"/>
  </conditionalFormatting>
  <conditionalFormatting sqref="C131:C134">
    <cfRule type="duplicateValues" dxfId="233" priority="113" stopIfTrue="1"/>
    <cfRule type="duplicateValues" dxfId="232" priority="114" stopIfTrue="1"/>
  </conditionalFormatting>
  <conditionalFormatting sqref="C145:C148">
    <cfRule type="duplicateValues" dxfId="231" priority="111" stopIfTrue="1"/>
    <cfRule type="duplicateValues" dxfId="230" priority="112" stopIfTrue="1"/>
  </conditionalFormatting>
  <conditionalFormatting sqref="C159:C162">
    <cfRule type="duplicateValues" dxfId="229" priority="109" stopIfTrue="1"/>
    <cfRule type="duplicateValues" dxfId="228" priority="110" stopIfTrue="1"/>
  </conditionalFormatting>
  <conditionalFormatting sqref="C173:C176">
    <cfRule type="duplicateValues" dxfId="227" priority="107" stopIfTrue="1"/>
    <cfRule type="duplicateValues" dxfId="226" priority="108" stopIfTrue="1"/>
  </conditionalFormatting>
  <conditionalFormatting sqref="C187:C190">
    <cfRule type="duplicateValues" dxfId="225" priority="105" stopIfTrue="1"/>
    <cfRule type="duplicateValues" dxfId="224" priority="106" stopIfTrue="1"/>
  </conditionalFormatting>
  <conditionalFormatting sqref="C201:C204">
    <cfRule type="duplicateValues" dxfId="223" priority="103" stopIfTrue="1"/>
    <cfRule type="duplicateValues" dxfId="222" priority="104" stopIfTrue="1"/>
  </conditionalFormatting>
  <conditionalFormatting sqref="C215:C218">
    <cfRule type="duplicateValues" dxfId="221" priority="101" stopIfTrue="1"/>
    <cfRule type="duplicateValues" dxfId="220" priority="102" stopIfTrue="1"/>
  </conditionalFormatting>
  <conditionalFormatting sqref="C229:C232">
    <cfRule type="duplicateValues" dxfId="219" priority="99" stopIfTrue="1"/>
    <cfRule type="duplicateValues" dxfId="218" priority="100" stopIfTrue="1"/>
  </conditionalFormatting>
  <conditionalFormatting sqref="C243:C246">
    <cfRule type="duplicateValues" dxfId="217" priority="97" stopIfTrue="1"/>
    <cfRule type="duplicateValues" dxfId="216" priority="98" stopIfTrue="1"/>
  </conditionalFormatting>
  <conditionalFormatting sqref="C257:C260">
    <cfRule type="duplicateValues" dxfId="215" priority="95" stopIfTrue="1"/>
    <cfRule type="duplicateValues" dxfId="214" priority="96" stopIfTrue="1"/>
  </conditionalFormatting>
  <conditionalFormatting sqref="C271:C274">
    <cfRule type="duplicateValues" dxfId="213" priority="93" stopIfTrue="1"/>
    <cfRule type="duplicateValues" dxfId="212" priority="94" stopIfTrue="1"/>
  </conditionalFormatting>
  <conditionalFormatting sqref="C285:C288">
    <cfRule type="duplicateValues" dxfId="211" priority="91" stopIfTrue="1"/>
    <cfRule type="duplicateValues" dxfId="210" priority="92" stopIfTrue="1"/>
  </conditionalFormatting>
  <conditionalFormatting sqref="C299:C302">
    <cfRule type="duplicateValues" dxfId="209" priority="89" stopIfTrue="1"/>
    <cfRule type="duplicateValues" dxfId="208" priority="90" stopIfTrue="1"/>
  </conditionalFormatting>
  <conditionalFormatting sqref="C313:C316">
    <cfRule type="duplicateValues" dxfId="207" priority="87" stopIfTrue="1"/>
    <cfRule type="duplicateValues" dxfId="206" priority="88" stopIfTrue="1"/>
  </conditionalFormatting>
  <conditionalFormatting sqref="C327:C330">
    <cfRule type="duplicateValues" dxfId="205" priority="85" stopIfTrue="1"/>
    <cfRule type="duplicateValues" dxfId="204" priority="86" stopIfTrue="1"/>
  </conditionalFormatting>
  <conditionalFormatting sqref="C341:C344">
    <cfRule type="duplicateValues" dxfId="203" priority="83" stopIfTrue="1"/>
    <cfRule type="duplicateValues" dxfId="202" priority="84" stopIfTrue="1"/>
  </conditionalFormatting>
  <conditionalFormatting sqref="C355:C358">
    <cfRule type="duplicateValues" dxfId="201" priority="81" stopIfTrue="1"/>
    <cfRule type="duplicateValues" dxfId="200" priority="82" stopIfTrue="1"/>
  </conditionalFormatting>
  <conditionalFormatting sqref="C369:C372">
    <cfRule type="duplicateValues" dxfId="199" priority="79" stopIfTrue="1"/>
    <cfRule type="duplicateValues" dxfId="198" priority="80" stopIfTrue="1"/>
  </conditionalFormatting>
  <conditionalFormatting sqref="C383:C386">
    <cfRule type="duplicateValues" dxfId="197" priority="77" stopIfTrue="1"/>
    <cfRule type="duplicateValues" dxfId="196" priority="78" stopIfTrue="1"/>
  </conditionalFormatting>
  <conditionalFormatting sqref="C397:C400">
    <cfRule type="duplicateValues" dxfId="195" priority="75" stopIfTrue="1"/>
    <cfRule type="duplicateValues" dxfId="194" priority="76" stopIfTrue="1"/>
  </conditionalFormatting>
  <conditionalFormatting sqref="C411:C414">
    <cfRule type="duplicateValues" dxfId="193" priority="73" stopIfTrue="1"/>
    <cfRule type="duplicateValues" dxfId="192" priority="74" stopIfTrue="1"/>
  </conditionalFormatting>
  <conditionalFormatting sqref="C425:C428">
    <cfRule type="duplicateValues" dxfId="191" priority="71" stopIfTrue="1"/>
    <cfRule type="duplicateValues" dxfId="190" priority="72" stopIfTrue="1"/>
  </conditionalFormatting>
  <conditionalFormatting sqref="C439:C442">
    <cfRule type="duplicateValues" dxfId="189" priority="69" stopIfTrue="1"/>
    <cfRule type="duplicateValues" dxfId="188" priority="70" stopIfTrue="1"/>
  </conditionalFormatting>
  <conditionalFormatting sqref="C453:C456">
    <cfRule type="duplicateValues" dxfId="187" priority="67" stopIfTrue="1"/>
    <cfRule type="duplicateValues" dxfId="186" priority="68" stopIfTrue="1"/>
  </conditionalFormatting>
  <conditionalFormatting sqref="C78">
    <cfRule type="duplicateValues" dxfId="185" priority="65" stopIfTrue="1"/>
    <cfRule type="duplicateValues" dxfId="184" priority="66" stopIfTrue="1"/>
  </conditionalFormatting>
  <conditionalFormatting sqref="C19:C22">
    <cfRule type="duplicateValues" dxfId="183" priority="63" stopIfTrue="1"/>
    <cfRule type="duplicateValues" dxfId="182" priority="64" stopIfTrue="1"/>
  </conditionalFormatting>
  <conditionalFormatting sqref="C33:C36">
    <cfRule type="duplicateValues" dxfId="181" priority="61" stopIfTrue="1"/>
    <cfRule type="duplicateValues" dxfId="180" priority="62" stopIfTrue="1"/>
  </conditionalFormatting>
  <conditionalFormatting sqref="C47:C50">
    <cfRule type="duplicateValues" dxfId="179" priority="59" stopIfTrue="1"/>
    <cfRule type="duplicateValues" dxfId="178" priority="60" stopIfTrue="1"/>
  </conditionalFormatting>
  <conditionalFormatting sqref="C61:C64">
    <cfRule type="duplicateValues" dxfId="177" priority="57" stopIfTrue="1"/>
    <cfRule type="duplicateValues" dxfId="176" priority="58" stopIfTrue="1"/>
  </conditionalFormatting>
  <conditionalFormatting sqref="C75:C78">
    <cfRule type="duplicateValues" dxfId="175" priority="55" stopIfTrue="1"/>
    <cfRule type="duplicateValues" dxfId="174" priority="56" stopIfTrue="1"/>
  </conditionalFormatting>
  <conditionalFormatting sqref="C89:C92">
    <cfRule type="duplicateValues" dxfId="173" priority="53" stopIfTrue="1"/>
    <cfRule type="duplicateValues" dxfId="172" priority="54" stopIfTrue="1"/>
  </conditionalFormatting>
  <conditionalFormatting sqref="C103:C106">
    <cfRule type="duplicateValues" dxfId="171" priority="51" stopIfTrue="1"/>
    <cfRule type="duplicateValues" dxfId="170" priority="52" stopIfTrue="1"/>
  </conditionalFormatting>
  <conditionalFormatting sqref="C117:C120">
    <cfRule type="duplicateValues" dxfId="169" priority="49" stopIfTrue="1"/>
    <cfRule type="duplicateValues" dxfId="168" priority="50" stopIfTrue="1"/>
  </conditionalFormatting>
  <conditionalFormatting sqref="C131:C134">
    <cfRule type="duplicateValues" dxfId="167" priority="47" stopIfTrue="1"/>
    <cfRule type="duplicateValues" dxfId="166" priority="48" stopIfTrue="1"/>
  </conditionalFormatting>
  <conditionalFormatting sqref="C145:C148">
    <cfRule type="duplicateValues" dxfId="165" priority="45" stopIfTrue="1"/>
    <cfRule type="duplicateValues" dxfId="164" priority="46" stopIfTrue="1"/>
  </conditionalFormatting>
  <conditionalFormatting sqref="C159:C162">
    <cfRule type="duplicateValues" dxfId="163" priority="43" stopIfTrue="1"/>
    <cfRule type="duplicateValues" dxfId="162" priority="44" stopIfTrue="1"/>
  </conditionalFormatting>
  <conditionalFormatting sqref="C173:C176">
    <cfRule type="duplicateValues" dxfId="161" priority="41" stopIfTrue="1"/>
    <cfRule type="duplicateValues" dxfId="160" priority="42" stopIfTrue="1"/>
  </conditionalFormatting>
  <conditionalFormatting sqref="C187:C190">
    <cfRule type="duplicateValues" dxfId="159" priority="39" stopIfTrue="1"/>
    <cfRule type="duplicateValues" dxfId="158" priority="40" stopIfTrue="1"/>
  </conditionalFormatting>
  <conditionalFormatting sqref="C201:C204">
    <cfRule type="duplicateValues" dxfId="157" priority="37" stopIfTrue="1"/>
    <cfRule type="duplicateValues" dxfId="156" priority="38" stopIfTrue="1"/>
  </conditionalFormatting>
  <conditionalFormatting sqref="C215:C218">
    <cfRule type="duplicateValues" dxfId="155" priority="35" stopIfTrue="1"/>
    <cfRule type="duplicateValues" dxfId="154" priority="36" stopIfTrue="1"/>
  </conditionalFormatting>
  <conditionalFormatting sqref="C229:C232">
    <cfRule type="duplicateValues" dxfId="153" priority="33" stopIfTrue="1"/>
    <cfRule type="duplicateValues" dxfId="152" priority="34" stopIfTrue="1"/>
  </conditionalFormatting>
  <conditionalFormatting sqref="C243:C246">
    <cfRule type="duplicateValues" dxfId="151" priority="31" stopIfTrue="1"/>
    <cfRule type="duplicateValues" dxfId="150" priority="32" stopIfTrue="1"/>
  </conditionalFormatting>
  <conditionalFormatting sqref="C257:C260">
    <cfRule type="duplicateValues" dxfId="149" priority="29" stopIfTrue="1"/>
    <cfRule type="duplicateValues" dxfId="148" priority="30" stopIfTrue="1"/>
  </conditionalFormatting>
  <conditionalFormatting sqref="C271:C274">
    <cfRule type="duplicateValues" dxfId="147" priority="27" stopIfTrue="1"/>
    <cfRule type="duplicateValues" dxfId="146" priority="28" stopIfTrue="1"/>
  </conditionalFormatting>
  <conditionalFormatting sqref="C285:C288">
    <cfRule type="duplicateValues" dxfId="145" priority="25" stopIfTrue="1"/>
    <cfRule type="duplicateValues" dxfId="144" priority="26" stopIfTrue="1"/>
  </conditionalFormatting>
  <conditionalFormatting sqref="C299:C302">
    <cfRule type="duplicateValues" dxfId="143" priority="23" stopIfTrue="1"/>
    <cfRule type="duplicateValues" dxfId="142" priority="24" stopIfTrue="1"/>
  </conditionalFormatting>
  <conditionalFormatting sqref="C313:C316">
    <cfRule type="duplicateValues" dxfId="141" priority="21" stopIfTrue="1"/>
    <cfRule type="duplicateValues" dxfId="140" priority="22" stopIfTrue="1"/>
  </conditionalFormatting>
  <conditionalFormatting sqref="C327:C337">
    <cfRule type="duplicateValues" dxfId="139" priority="19" stopIfTrue="1"/>
    <cfRule type="duplicateValues" dxfId="138" priority="20" stopIfTrue="1"/>
  </conditionalFormatting>
  <conditionalFormatting sqref="C341:C344">
    <cfRule type="duplicateValues" dxfId="137" priority="17" stopIfTrue="1"/>
    <cfRule type="duplicateValues" dxfId="136" priority="18" stopIfTrue="1"/>
  </conditionalFormatting>
  <conditionalFormatting sqref="C355:C358">
    <cfRule type="duplicateValues" dxfId="135" priority="15" stopIfTrue="1"/>
    <cfRule type="duplicateValues" dxfId="134" priority="16" stopIfTrue="1"/>
  </conditionalFormatting>
  <conditionalFormatting sqref="C369:C372">
    <cfRule type="duplicateValues" dxfId="133" priority="13" stopIfTrue="1"/>
    <cfRule type="duplicateValues" dxfId="132" priority="14" stopIfTrue="1"/>
  </conditionalFormatting>
  <conditionalFormatting sqref="C383:C386">
    <cfRule type="duplicateValues" dxfId="131" priority="11" stopIfTrue="1"/>
    <cfRule type="duplicateValues" dxfId="130" priority="12" stopIfTrue="1"/>
  </conditionalFormatting>
  <conditionalFormatting sqref="C397:C400">
    <cfRule type="duplicateValues" dxfId="129" priority="9" stopIfTrue="1"/>
    <cfRule type="duplicateValues" dxfId="128" priority="10" stopIfTrue="1"/>
  </conditionalFormatting>
  <conditionalFormatting sqref="C411:C414">
    <cfRule type="duplicateValues" dxfId="127" priority="7" stopIfTrue="1"/>
    <cfRule type="duplicateValues" dxfId="126" priority="8" stopIfTrue="1"/>
  </conditionalFormatting>
  <conditionalFormatting sqref="C425:C428">
    <cfRule type="duplicateValues" dxfId="125" priority="5" stopIfTrue="1"/>
    <cfRule type="duplicateValues" dxfId="124" priority="6" stopIfTrue="1"/>
  </conditionalFormatting>
  <conditionalFormatting sqref="C439:C442">
    <cfRule type="duplicateValues" dxfId="123" priority="3" stopIfTrue="1"/>
    <cfRule type="duplicateValues" dxfId="122" priority="4" stopIfTrue="1"/>
  </conditionalFormatting>
  <conditionalFormatting sqref="C453:C456">
    <cfRule type="duplicateValues" dxfId="121" priority="1" stopIfTrue="1"/>
    <cfRule type="duplicateValues" dxfId="120"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3.xml><?xml version="1.0" encoding="utf-8"?>
<worksheet xmlns="http://schemas.openxmlformats.org/spreadsheetml/2006/main" xmlns:r="http://schemas.openxmlformats.org/officeDocument/2006/relationships">
  <sheetPr codeName="Sheet2"/>
  <dimension ref="A1:V463"/>
  <sheetViews>
    <sheetView topLeftCell="C1" zoomScaleSheetLayoutView="100" workbookViewId="0">
      <selection activeCell="D57" sqref="D57"/>
    </sheetView>
  </sheetViews>
  <sheetFormatPr defaultRowHeight="13.5" customHeight="1"/>
  <cols>
    <col min="1" max="1" width="4.5703125" style="11" hidden="1" customWidth="1"/>
    <col min="2" max="2" width="3.28515625" style="16" hidden="1" customWidth="1"/>
    <col min="3" max="3" width="13" style="146" customWidth="1"/>
    <col min="4" max="4" width="14.85546875" style="120" customWidth="1"/>
    <col min="5" max="8" width="2.85546875" style="139" customWidth="1"/>
    <col min="9" max="10" width="2.85546875" style="121" customWidth="1"/>
    <col min="11" max="12" width="2.85546875" style="139" customWidth="1"/>
    <col min="13" max="14" width="5.85546875" style="139" customWidth="1"/>
    <col min="15" max="15" width="5.85546875" style="140" customWidth="1"/>
    <col min="16" max="16" width="5.85546875" style="139" customWidth="1"/>
    <col min="17" max="17" width="6.140625" style="141" customWidth="1"/>
    <col min="18" max="18" width="10.140625" style="141" customWidth="1"/>
    <col min="19" max="20" width="6" style="1" hidden="1" customWidth="1"/>
    <col min="21" max="16384" width="9.140625" style="1"/>
  </cols>
  <sheetData>
    <row r="1" spans="1:22" ht="22.5" customHeight="1" thickBot="1">
      <c r="A1" s="51"/>
      <c r="B1" s="175"/>
      <c r="C1" s="176" t="s">
        <v>132</v>
      </c>
      <c r="D1" s="177"/>
      <c r="E1" s="178"/>
      <c r="F1" s="178"/>
      <c r="G1" s="178"/>
      <c r="H1" s="178"/>
      <c r="I1" s="178"/>
      <c r="J1" s="178"/>
      <c r="K1" s="178"/>
      <c r="L1" s="178"/>
      <c r="M1" s="178"/>
      <c r="N1" s="178"/>
      <c r="O1" s="179"/>
      <c r="P1" s="180"/>
      <c r="Q1" s="181" t="s">
        <v>132</v>
      </c>
      <c r="R1" s="182" t="s">
        <v>132</v>
      </c>
    </row>
    <row r="2" spans="1:22" ht="13.5" customHeight="1" thickTop="1">
      <c r="A2" s="164"/>
      <c r="B2" s="164"/>
      <c r="C2" s="165"/>
      <c r="D2" s="166"/>
      <c r="E2" s="167"/>
      <c r="F2" s="167"/>
      <c r="G2" s="167"/>
      <c r="H2" s="167"/>
      <c r="I2" s="168"/>
      <c r="J2" s="168"/>
      <c r="K2" s="167"/>
      <c r="L2" s="167"/>
      <c r="M2" s="167"/>
      <c r="N2" s="167"/>
      <c r="O2" s="169"/>
      <c r="P2" s="170"/>
      <c r="Q2" s="142"/>
      <c r="R2" s="171"/>
    </row>
    <row r="3" spans="1:22" ht="13.5" customHeight="1">
      <c r="B3" s="12"/>
      <c r="C3" s="143"/>
      <c r="D3" s="120" t="s">
        <v>14</v>
      </c>
      <c r="E3" s="107"/>
      <c r="F3" s="107"/>
      <c r="G3" s="107"/>
      <c r="H3" s="107"/>
      <c r="I3" s="108"/>
      <c r="J3" s="108"/>
      <c r="K3" s="107"/>
      <c r="L3" s="107"/>
      <c r="M3" s="107"/>
      <c r="N3" s="109"/>
      <c r="O3" s="110"/>
      <c r="P3" s="107"/>
      <c r="Q3" s="13"/>
      <c r="R3" s="13"/>
    </row>
    <row r="4" spans="1:22" ht="13.5" customHeight="1">
      <c r="B4" s="183" t="s">
        <v>0</v>
      </c>
      <c r="C4" s="186"/>
      <c r="D4" s="147" t="s">
        <v>1</v>
      </c>
      <c r="E4" s="379">
        <v>1</v>
      </c>
      <c r="F4" s="380"/>
      <c r="G4" s="379">
        <v>2</v>
      </c>
      <c r="H4" s="380"/>
      <c r="I4" s="381">
        <v>3</v>
      </c>
      <c r="J4" s="382"/>
      <c r="K4" s="379">
        <v>4</v>
      </c>
      <c r="L4" s="380"/>
      <c r="M4" s="344" t="s">
        <v>2</v>
      </c>
      <c r="N4" s="344" t="s">
        <v>3</v>
      </c>
      <c r="O4" s="112" t="s">
        <v>7</v>
      </c>
      <c r="P4" s="113"/>
      <c r="Q4" s="49" t="s">
        <v>13</v>
      </c>
      <c r="R4" s="50"/>
    </row>
    <row r="5" spans="1:22" ht="13.5" customHeight="1">
      <c r="A5" s="69">
        <v>1</v>
      </c>
      <c r="B5" s="184">
        <v>11</v>
      </c>
      <c r="C5" s="187" t="s">
        <v>158</v>
      </c>
      <c r="D5" s="336" t="s">
        <v>157</v>
      </c>
      <c r="E5" s="114"/>
      <c r="F5" s="115"/>
      <c r="G5" s="370"/>
      <c r="H5" s="371"/>
      <c r="I5" s="370"/>
      <c r="J5" s="371"/>
      <c r="K5" s="370"/>
      <c r="L5" s="371"/>
      <c r="M5" s="116"/>
      <c r="N5" s="116"/>
      <c r="O5" s="210"/>
      <c r="P5" s="106">
        <v>1</v>
      </c>
      <c r="Q5" s="76"/>
      <c r="R5" s="77"/>
    </row>
    <row r="6" spans="1:22" ht="13.5" customHeight="1">
      <c r="A6" s="69">
        <v>2</v>
      </c>
      <c r="B6" s="184">
        <v>12</v>
      </c>
      <c r="C6" s="341" t="s">
        <v>154</v>
      </c>
      <c r="D6" s="342" t="s">
        <v>159</v>
      </c>
      <c r="E6" s="370"/>
      <c r="F6" s="371"/>
      <c r="G6" s="114"/>
      <c r="H6" s="115"/>
      <c r="I6" s="370"/>
      <c r="J6" s="371"/>
      <c r="K6" s="370"/>
      <c r="L6" s="371"/>
      <c r="M6" s="116"/>
      <c r="N6" s="116"/>
      <c r="O6" s="210"/>
      <c r="P6" s="106">
        <v>2</v>
      </c>
      <c r="Q6" s="78"/>
      <c r="R6" s="79"/>
    </row>
    <row r="7" spans="1:22" ht="13.5" customHeight="1">
      <c r="A7" s="69">
        <v>3</v>
      </c>
      <c r="B7" s="184">
        <v>13</v>
      </c>
      <c r="C7" s="187" t="s">
        <v>161</v>
      </c>
      <c r="D7" s="336" t="s">
        <v>160</v>
      </c>
      <c r="E7" s="370"/>
      <c r="F7" s="371"/>
      <c r="G7" s="370"/>
      <c r="H7" s="371"/>
      <c r="I7" s="114"/>
      <c r="J7" s="115"/>
      <c r="K7" s="370"/>
      <c r="L7" s="371"/>
      <c r="M7" s="116"/>
      <c r="N7" s="116"/>
      <c r="O7" s="210"/>
      <c r="P7" s="106">
        <v>3</v>
      </c>
      <c r="Q7" s="78"/>
      <c r="R7" s="79"/>
    </row>
    <row r="8" spans="1:22" ht="13.5" customHeight="1">
      <c r="A8" s="70">
        <v>4</v>
      </c>
      <c r="B8" s="185">
        <v>14</v>
      </c>
      <c r="C8" s="187"/>
      <c r="D8" s="336"/>
      <c r="E8" s="372"/>
      <c r="F8" s="373"/>
      <c r="G8" s="372"/>
      <c r="H8" s="373"/>
      <c r="I8" s="372"/>
      <c r="J8" s="373"/>
      <c r="K8" s="114"/>
      <c r="L8" s="115"/>
      <c r="M8" s="118">
        <f>IF(ISBLANK(#REF!),"",COUNTIFS(C10:C15,#REF!,E10:E15,3)+COUNTIFS(D10:D15,#REF!,F10:F15,3))</f>
        <v>0</v>
      </c>
      <c r="N8" s="118">
        <f>IF(ISBLANK(#REF!),"",COUNTIFS(C10:C15,#REF!,E10:E15,"&lt;3")+COUNTIFS(D10:D15,#REF!,F10:F15,"&lt;3"))</f>
        <v>0</v>
      </c>
      <c r="O8" s="119"/>
      <c r="P8" s="106">
        <v>4</v>
      </c>
      <c r="Q8" s="78" t="e">
        <f>IF(ISBLANK(#REF!),"*",INDEX(D5:D8,MATCH(P8,O5:O8,0)))</f>
        <v>#N/A</v>
      </c>
      <c r="R8" s="79"/>
    </row>
    <row r="9" spans="1:22" ht="13.5" customHeight="1">
      <c r="A9" s="363"/>
      <c r="B9" s="363"/>
      <c r="C9" s="144"/>
      <c r="E9" s="364" t="s">
        <v>10</v>
      </c>
      <c r="F9" s="364"/>
      <c r="G9" s="365" t="s">
        <v>11</v>
      </c>
      <c r="H9" s="365"/>
      <c r="I9" s="365" t="s">
        <v>4</v>
      </c>
      <c r="J9" s="365"/>
      <c r="K9" s="374" t="s">
        <v>12</v>
      </c>
      <c r="L9" s="374"/>
      <c r="M9" s="172" t="s">
        <v>5</v>
      </c>
      <c r="N9" s="172" t="s">
        <v>6</v>
      </c>
      <c r="O9" s="173" t="s">
        <v>8</v>
      </c>
      <c r="P9" s="174" t="s">
        <v>9</v>
      </c>
      <c r="S9" s="375" t="s">
        <v>93</v>
      </c>
      <c r="T9" s="375"/>
    </row>
    <row r="10" spans="1:22" ht="13.5" customHeight="1">
      <c r="A10" s="83" t="e">
        <f>IF(ISBLANK(#REF!),"",#REF!)</f>
        <v>#REF!</v>
      </c>
      <c r="B10" s="84" t="e">
        <f>IF(ISBLANK(#REF!),"",#REF!)</f>
        <v>#REF!</v>
      </c>
      <c r="C10" s="336" t="s">
        <v>157</v>
      </c>
      <c r="D10" s="336" t="s">
        <v>160</v>
      </c>
      <c r="E10" s="123"/>
      <c r="F10" s="123"/>
      <c r="G10" s="387"/>
      <c r="H10" s="388"/>
      <c r="I10" s="387"/>
      <c r="J10" s="388"/>
      <c r="K10" s="387"/>
      <c r="L10" s="388"/>
      <c r="M10" s="125"/>
      <c r="N10" s="345"/>
      <c r="O10" s="345"/>
      <c r="P10" s="126"/>
      <c r="Q10" s="275"/>
      <c r="R10" s="276"/>
      <c r="S10" s="80">
        <v>1</v>
      </c>
      <c r="T10" s="72">
        <v>3</v>
      </c>
    </row>
    <row r="11" spans="1:22" ht="13.5" customHeight="1">
      <c r="A11" s="85" t="e">
        <f>IF(ISBLANK(#REF!),"",#REF!)</f>
        <v>#REF!</v>
      </c>
      <c r="B11" s="86" t="e">
        <f>IF(ISBLANK(#REF!),"",#REF!)</f>
        <v>#REF!</v>
      </c>
      <c r="C11" s="336" t="s">
        <v>157</v>
      </c>
      <c r="D11" s="342" t="s">
        <v>159</v>
      </c>
      <c r="E11" s="128"/>
      <c r="F11" s="128"/>
      <c r="G11" s="383"/>
      <c r="H11" s="384"/>
      <c r="I11" s="383"/>
      <c r="J11" s="384"/>
      <c r="K11" s="383"/>
      <c r="L11" s="384"/>
      <c r="M11" s="130"/>
      <c r="N11" s="346"/>
      <c r="O11" s="346"/>
      <c r="P11" s="131"/>
      <c r="Q11" s="275"/>
      <c r="R11" s="276"/>
      <c r="S11" s="81">
        <v>2</v>
      </c>
      <c r="T11" s="73">
        <v>4</v>
      </c>
    </row>
    <row r="12" spans="1:22" ht="13.5" customHeight="1">
      <c r="A12" s="85" t="e">
        <f>IF(ISBLANK(#REF!),"",#REF!)</f>
        <v>#REF!</v>
      </c>
      <c r="B12" s="86" t="e">
        <f>IF(ISBLANK(#REF!),"",#REF!)</f>
        <v>#REF!</v>
      </c>
      <c r="C12" s="342" t="s">
        <v>159</v>
      </c>
      <c r="D12" s="336" t="s">
        <v>160</v>
      </c>
      <c r="E12" s="128"/>
      <c r="F12" s="128"/>
      <c r="G12" s="383"/>
      <c r="H12" s="384"/>
      <c r="I12" s="383"/>
      <c r="J12" s="384"/>
      <c r="K12" s="383"/>
      <c r="L12" s="384"/>
      <c r="M12" s="130"/>
      <c r="N12" s="346"/>
      <c r="O12" s="346"/>
      <c r="P12" s="131"/>
      <c r="Q12" s="275"/>
      <c r="R12" s="276"/>
      <c r="S12" s="81">
        <v>1</v>
      </c>
      <c r="T12" s="73">
        <v>2</v>
      </c>
      <c r="V12" s="75"/>
    </row>
    <row r="13" spans="1:22" ht="13.5" customHeight="1">
      <c r="A13" s="85" t="e">
        <f>IF(ISBLANK(#REF!),"",#REF!)</f>
        <v>#REF!</v>
      </c>
      <c r="B13" s="86" t="e">
        <f>IF(ISBLANK(#REF!),"",#REF!)</f>
        <v>#REF!</v>
      </c>
      <c r="C13" s="342"/>
      <c r="D13" s="336"/>
      <c r="E13" s="128"/>
      <c r="F13" s="128"/>
      <c r="G13" s="383"/>
      <c r="H13" s="384"/>
      <c r="I13" s="383"/>
      <c r="J13" s="384"/>
      <c r="K13" s="383"/>
      <c r="L13" s="384"/>
      <c r="M13" s="130"/>
      <c r="N13" s="346"/>
      <c r="O13" s="346"/>
      <c r="P13" s="131"/>
      <c r="Q13" s="275"/>
      <c r="R13" s="276"/>
      <c r="S13" s="81">
        <v>3</v>
      </c>
      <c r="T13" s="73">
        <v>4</v>
      </c>
    </row>
    <row r="14" spans="1:22" ht="13.5" customHeight="1">
      <c r="A14" s="85" t="e">
        <f>IF(ISBLANK(#REF!),"",#REF!)</f>
        <v>#REF!</v>
      </c>
      <c r="B14" s="86" t="e">
        <f>IF(ISBLANK(#REF!),"",#REF!)</f>
        <v>#REF!</v>
      </c>
      <c r="C14" s="336"/>
      <c r="D14" s="342"/>
      <c r="E14" s="128"/>
      <c r="F14" s="128"/>
      <c r="G14" s="383"/>
      <c r="H14" s="384"/>
      <c r="I14" s="383"/>
      <c r="J14" s="384"/>
      <c r="K14" s="383"/>
      <c r="L14" s="384"/>
      <c r="M14" s="130"/>
      <c r="N14" s="346"/>
      <c r="O14" s="346"/>
      <c r="P14" s="131"/>
      <c r="Q14" s="275"/>
      <c r="R14" s="276"/>
      <c r="S14" s="81">
        <v>1</v>
      </c>
      <c r="T14" s="73">
        <v>4</v>
      </c>
    </row>
    <row r="15" spans="1:22" ht="13.5" customHeight="1">
      <c r="A15" s="87" t="e">
        <f>IF(ISBLANK(#REF!),"",#REF!)</f>
        <v>#REF!</v>
      </c>
      <c r="B15" s="88" t="e">
        <f>IF(ISBLANK(#REF!),"",#REF!)</f>
        <v>#REF!</v>
      </c>
      <c r="C15" s="336"/>
      <c r="D15" s="336"/>
      <c r="E15" s="133"/>
      <c r="F15" s="133"/>
      <c r="G15" s="385"/>
      <c r="H15" s="386"/>
      <c r="I15" s="385"/>
      <c r="J15" s="386"/>
      <c r="K15" s="385"/>
      <c r="L15" s="386"/>
      <c r="M15" s="135"/>
      <c r="N15" s="343"/>
      <c r="O15" s="343"/>
      <c r="P15" s="136"/>
      <c r="Q15" s="275"/>
      <c r="R15" s="276"/>
      <c r="S15" s="82">
        <v>2</v>
      </c>
      <c r="T15" s="74">
        <v>3</v>
      </c>
    </row>
    <row r="17" spans="1:20" ht="13.5" customHeight="1">
      <c r="B17" s="12"/>
      <c r="C17" s="143"/>
      <c r="D17" s="120" t="s">
        <v>15</v>
      </c>
      <c r="E17" s="107"/>
      <c r="F17" s="107"/>
      <c r="G17" s="107"/>
      <c r="H17" s="107"/>
      <c r="I17" s="108"/>
      <c r="J17" s="108"/>
      <c r="K17" s="107"/>
      <c r="L17" s="107"/>
      <c r="M17" s="107"/>
      <c r="N17" s="109"/>
      <c r="O17" s="110"/>
      <c r="P17" s="107"/>
      <c r="Q17" s="13"/>
      <c r="R17" s="13"/>
    </row>
    <row r="18" spans="1:20" ht="13.5" customHeight="1">
      <c r="B18" s="183" t="s">
        <v>0</v>
      </c>
      <c r="C18" s="186"/>
      <c r="D18" s="147" t="s">
        <v>1</v>
      </c>
      <c r="E18" s="379">
        <v>1</v>
      </c>
      <c r="F18" s="380"/>
      <c r="G18" s="379">
        <v>2</v>
      </c>
      <c r="H18" s="380"/>
      <c r="I18" s="381">
        <v>3</v>
      </c>
      <c r="J18" s="382"/>
      <c r="K18" s="379">
        <v>4</v>
      </c>
      <c r="L18" s="380"/>
      <c r="M18" s="344" t="s">
        <v>2</v>
      </c>
      <c r="N18" s="344" t="s">
        <v>3</v>
      </c>
      <c r="O18" s="112" t="s">
        <v>7</v>
      </c>
      <c r="P18" s="113"/>
      <c r="Q18" s="49" t="s">
        <v>60</v>
      </c>
      <c r="R18" s="50"/>
    </row>
    <row r="19" spans="1:20" ht="13.5" customHeight="1">
      <c r="A19" s="69">
        <v>1</v>
      </c>
      <c r="B19" s="184">
        <v>21</v>
      </c>
      <c r="C19" s="187" t="s">
        <v>154</v>
      </c>
      <c r="D19" s="336" t="s">
        <v>162</v>
      </c>
      <c r="E19" s="114"/>
      <c r="F19" s="115"/>
      <c r="G19" s="370"/>
      <c r="H19" s="371"/>
      <c r="I19" s="370"/>
      <c r="J19" s="371"/>
      <c r="K19" s="370"/>
      <c r="L19" s="371"/>
      <c r="M19" s="116"/>
      <c r="N19" s="116"/>
      <c r="O19" s="210"/>
      <c r="P19" s="106">
        <v>1</v>
      </c>
      <c r="Q19" s="76" t="e">
        <f>IF(ISBLANK(D19),"*",INDEX(D19:D22,MATCH(P19,O19:O22,0)))</f>
        <v>#N/A</v>
      </c>
      <c r="R19" s="77"/>
    </row>
    <row r="20" spans="1:20" ht="13.5" customHeight="1">
      <c r="A20" s="69">
        <v>2</v>
      </c>
      <c r="B20" s="184">
        <v>22</v>
      </c>
      <c r="C20" s="187" t="s">
        <v>164</v>
      </c>
      <c r="D20" s="336" t="s">
        <v>163</v>
      </c>
      <c r="E20" s="370"/>
      <c r="F20" s="371"/>
      <c r="G20" s="114"/>
      <c r="H20" s="115"/>
      <c r="I20" s="370"/>
      <c r="J20" s="371"/>
      <c r="K20" s="370"/>
      <c r="L20" s="371"/>
      <c r="M20" s="116"/>
      <c r="N20" s="116"/>
      <c r="O20" s="210"/>
      <c r="P20" s="106">
        <v>2</v>
      </c>
      <c r="Q20" s="78" t="e">
        <f>IF(ISBLANK(D20),"*",INDEX(D19:D22,MATCH(P20,O19:O22,0)))</f>
        <v>#N/A</v>
      </c>
      <c r="R20" s="79"/>
    </row>
    <row r="21" spans="1:20" ht="13.5" customHeight="1">
      <c r="A21" s="69">
        <v>3</v>
      </c>
      <c r="B21" s="184">
        <v>23</v>
      </c>
      <c r="C21" s="187" t="s">
        <v>153</v>
      </c>
      <c r="D21" s="336" t="s">
        <v>165</v>
      </c>
      <c r="E21" s="370"/>
      <c r="F21" s="371"/>
      <c r="G21" s="370"/>
      <c r="H21" s="371"/>
      <c r="I21" s="114"/>
      <c r="J21" s="115"/>
      <c r="K21" s="370"/>
      <c r="L21" s="371"/>
      <c r="M21" s="116"/>
      <c r="N21" s="116"/>
      <c r="O21" s="210"/>
      <c r="P21" s="106">
        <v>3</v>
      </c>
      <c r="Q21" s="78" t="e">
        <f>IF(ISBLANK(D21),"*",INDEX(D19:D22,MATCH(P21,O19:O22,0)))</f>
        <v>#N/A</v>
      </c>
      <c r="R21" s="79"/>
    </row>
    <row r="22" spans="1:20" ht="13.5" customHeight="1">
      <c r="A22" s="70">
        <v>4</v>
      </c>
      <c r="B22" s="185">
        <v>24</v>
      </c>
      <c r="C22" s="188"/>
      <c r="D22" s="337"/>
      <c r="E22" s="372"/>
      <c r="F22" s="373"/>
      <c r="G22" s="372"/>
      <c r="H22" s="373"/>
      <c r="I22" s="372"/>
      <c r="J22" s="373"/>
      <c r="K22" s="114"/>
      <c r="L22" s="115"/>
      <c r="M22" s="118"/>
      <c r="N22" s="118"/>
      <c r="O22" s="119"/>
      <c r="P22" s="106">
        <v>4</v>
      </c>
      <c r="Q22" s="78" t="str">
        <f>IF(ISBLANK(D22),"***",INDEX(D19:D22,MATCH(P22,O19:O22,0)))</f>
        <v>***</v>
      </c>
      <c r="R22" s="79"/>
    </row>
    <row r="23" spans="1:20" ht="13.5" customHeight="1">
      <c r="A23" s="363"/>
      <c r="B23" s="363"/>
      <c r="C23" s="144"/>
      <c r="E23" s="364" t="s">
        <v>10</v>
      </c>
      <c r="F23" s="364"/>
      <c r="G23" s="365" t="s">
        <v>11</v>
      </c>
      <c r="H23" s="365"/>
      <c r="I23" s="365" t="s">
        <v>4</v>
      </c>
      <c r="J23" s="365"/>
      <c r="K23" s="374" t="s">
        <v>12</v>
      </c>
      <c r="L23" s="374"/>
      <c r="M23" s="172" t="s">
        <v>5</v>
      </c>
      <c r="N23" s="172" t="s">
        <v>6</v>
      </c>
      <c r="O23" s="173" t="s">
        <v>8</v>
      </c>
      <c r="P23" s="174" t="s">
        <v>9</v>
      </c>
      <c r="Q23" s="13"/>
      <c r="R23" s="13"/>
      <c r="S23" s="375" t="s">
        <v>93</v>
      </c>
      <c r="T23" s="375"/>
    </row>
    <row r="24" spans="1:20" ht="13.5" customHeight="1">
      <c r="A24" s="83" t="e">
        <f>IF(ISBLANK(#REF!),"",#REF!)</f>
        <v>#REF!</v>
      </c>
      <c r="B24" s="84" t="e">
        <f>IF(ISBLANK(#REF!),"",#REF!)</f>
        <v>#REF!</v>
      </c>
      <c r="C24" s="336" t="s">
        <v>162</v>
      </c>
      <c r="D24" s="336" t="s">
        <v>165</v>
      </c>
      <c r="E24" s="123"/>
      <c r="F24" s="123"/>
      <c r="G24" s="387"/>
      <c r="H24" s="388"/>
      <c r="I24" s="387"/>
      <c r="J24" s="388"/>
      <c r="K24" s="387"/>
      <c r="L24" s="388"/>
      <c r="M24" s="125"/>
      <c r="N24" s="345"/>
      <c r="O24" s="345"/>
      <c r="P24" s="126"/>
      <c r="Q24" s="275"/>
      <c r="R24" s="276"/>
      <c r="S24" s="80">
        <f>$S$10</f>
        <v>1</v>
      </c>
      <c r="T24" s="72">
        <f>$T$10</f>
        <v>3</v>
      </c>
    </row>
    <row r="25" spans="1:20" ht="13.5" customHeight="1">
      <c r="A25" s="85" t="e">
        <f>IF(ISBLANK(#REF!),"",#REF!)</f>
        <v>#REF!</v>
      </c>
      <c r="B25" s="86" t="e">
        <f>IF(ISBLANK(#REF!),"",#REF!)</f>
        <v>#REF!</v>
      </c>
      <c r="C25" s="336" t="s">
        <v>162</v>
      </c>
      <c r="D25" s="336" t="s">
        <v>163</v>
      </c>
      <c r="E25" s="128"/>
      <c r="F25" s="128"/>
      <c r="G25" s="383"/>
      <c r="H25" s="384"/>
      <c r="I25" s="383"/>
      <c r="J25" s="384"/>
      <c r="K25" s="383"/>
      <c r="L25" s="384"/>
      <c r="M25" s="130"/>
      <c r="N25" s="346"/>
      <c r="O25" s="346"/>
      <c r="P25" s="131"/>
      <c r="Q25" s="275"/>
      <c r="R25" s="276"/>
      <c r="S25" s="81">
        <f>$S$11</f>
        <v>2</v>
      </c>
      <c r="T25" s="73">
        <f>$T$11</f>
        <v>4</v>
      </c>
    </row>
    <row r="26" spans="1:20" ht="13.5" customHeight="1">
      <c r="A26" s="85" t="e">
        <f>IF(ISBLANK(#REF!),"",#REF!)</f>
        <v>#REF!</v>
      </c>
      <c r="B26" s="86" t="e">
        <f>IF(ISBLANK(#REF!),"",#REF!)</f>
        <v>#REF!</v>
      </c>
      <c r="C26" s="336" t="s">
        <v>163</v>
      </c>
      <c r="D26" s="336" t="s">
        <v>165</v>
      </c>
      <c r="E26" s="128"/>
      <c r="F26" s="128"/>
      <c r="G26" s="383"/>
      <c r="H26" s="384"/>
      <c r="I26" s="383"/>
      <c r="J26" s="384"/>
      <c r="K26" s="383"/>
      <c r="L26" s="384"/>
      <c r="M26" s="130"/>
      <c r="N26" s="346"/>
      <c r="O26" s="346"/>
      <c r="P26" s="131"/>
      <c r="Q26" s="275"/>
      <c r="R26" s="276"/>
      <c r="S26" s="81">
        <f>$S$12</f>
        <v>1</v>
      </c>
      <c r="T26" s="73">
        <f>$T$12</f>
        <v>2</v>
      </c>
    </row>
    <row r="27" spans="1:20" ht="13.5" customHeight="1">
      <c r="A27" s="85" t="e">
        <f>IF(ISBLANK(#REF!),"",#REF!)</f>
        <v>#REF!</v>
      </c>
      <c r="B27" s="86" t="e">
        <f>IF(ISBLANK(#REF!),"",#REF!)</f>
        <v>#REF!</v>
      </c>
      <c r="C27" s="336"/>
      <c r="D27" s="337"/>
      <c r="E27" s="128"/>
      <c r="F27" s="128"/>
      <c r="G27" s="383"/>
      <c r="H27" s="384"/>
      <c r="I27" s="383"/>
      <c r="J27" s="384"/>
      <c r="K27" s="383"/>
      <c r="L27" s="384"/>
      <c r="M27" s="130"/>
      <c r="N27" s="346"/>
      <c r="O27" s="346"/>
      <c r="P27" s="131"/>
      <c r="Q27" s="275"/>
      <c r="R27" s="276"/>
      <c r="S27" s="81">
        <f>$S$13</f>
        <v>3</v>
      </c>
      <c r="T27" s="73">
        <f>$T$13</f>
        <v>4</v>
      </c>
    </row>
    <row r="28" spans="1:20" ht="13.5" customHeight="1">
      <c r="A28" s="85" t="e">
        <f>IF(ISBLANK(#REF!),"",#REF!)</f>
        <v>#REF!</v>
      </c>
      <c r="B28" s="86" t="e">
        <f>IF(ISBLANK(#REF!),"",#REF!)</f>
        <v>#REF!</v>
      </c>
      <c r="C28" s="336"/>
      <c r="D28" s="336"/>
      <c r="E28" s="128"/>
      <c r="F28" s="128"/>
      <c r="G28" s="383"/>
      <c r="H28" s="384"/>
      <c r="I28" s="383"/>
      <c r="J28" s="384"/>
      <c r="K28" s="383"/>
      <c r="L28" s="384"/>
      <c r="M28" s="130"/>
      <c r="N28" s="346"/>
      <c r="O28" s="346"/>
      <c r="P28" s="131"/>
      <c r="Q28" s="275"/>
      <c r="R28" s="276"/>
      <c r="S28" s="81">
        <f>$S$14</f>
        <v>1</v>
      </c>
      <c r="T28" s="73">
        <f>$T$14</f>
        <v>4</v>
      </c>
    </row>
    <row r="29" spans="1:20" ht="13.5" customHeight="1">
      <c r="A29" s="87" t="e">
        <f>IF(ISBLANK(#REF!),"",#REF!)</f>
        <v>#REF!</v>
      </c>
      <c r="B29" s="88" t="e">
        <f>IF(ISBLANK(#REF!),"",#REF!)</f>
        <v>#REF!</v>
      </c>
      <c r="C29" s="336"/>
      <c r="D29" s="337"/>
      <c r="E29" s="133"/>
      <c r="F29" s="133"/>
      <c r="G29" s="385"/>
      <c r="H29" s="386"/>
      <c r="I29" s="385"/>
      <c r="J29" s="386"/>
      <c r="K29" s="385"/>
      <c r="L29" s="386"/>
      <c r="M29" s="135"/>
      <c r="N29" s="343"/>
      <c r="O29" s="343"/>
      <c r="P29" s="136"/>
      <c r="Q29" s="275"/>
      <c r="R29" s="276"/>
      <c r="S29" s="82">
        <f>$S$15</f>
        <v>2</v>
      </c>
      <c r="T29" s="74">
        <f>$T$15</f>
        <v>3</v>
      </c>
    </row>
    <row r="31" spans="1:20" ht="13.5" customHeight="1">
      <c r="B31" s="12"/>
      <c r="C31" s="143"/>
      <c r="D31" s="339" t="s">
        <v>16</v>
      </c>
      <c r="E31" s="107"/>
      <c r="F31" s="107"/>
      <c r="G31" s="107"/>
      <c r="H31" s="107"/>
      <c r="I31" s="108"/>
      <c r="J31" s="108"/>
      <c r="K31" s="107"/>
      <c r="L31" s="107"/>
      <c r="M31" s="107"/>
      <c r="N31" s="109"/>
      <c r="O31" s="110"/>
      <c r="P31" s="107"/>
      <c r="Q31" s="13"/>
      <c r="R31" s="13"/>
    </row>
    <row r="32" spans="1:20" ht="13.5" customHeight="1">
      <c r="B32" s="183" t="s">
        <v>0</v>
      </c>
      <c r="C32" s="186"/>
      <c r="D32" s="147" t="s">
        <v>1</v>
      </c>
      <c r="E32" s="379">
        <v>1</v>
      </c>
      <c r="F32" s="380"/>
      <c r="G32" s="379">
        <v>2</v>
      </c>
      <c r="H32" s="380"/>
      <c r="I32" s="381">
        <v>3</v>
      </c>
      <c r="J32" s="382"/>
      <c r="K32" s="379">
        <v>4</v>
      </c>
      <c r="L32" s="380"/>
      <c r="M32" s="344" t="s">
        <v>2</v>
      </c>
      <c r="N32" s="344" t="s">
        <v>3</v>
      </c>
      <c r="O32" s="112" t="s">
        <v>7</v>
      </c>
      <c r="P32" s="113"/>
      <c r="Q32" s="49" t="s">
        <v>59</v>
      </c>
      <c r="R32" s="50"/>
    </row>
    <row r="33" spans="1:20" ht="13.5" customHeight="1">
      <c r="A33" s="69">
        <v>1</v>
      </c>
      <c r="B33" s="184">
        <v>31</v>
      </c>
      <c r="C33" s="187" t="s">
        <v>167</v>
      </c>
      <c r="D33" s="336" t="s">
        <v>166</v>
      </c>
      <c r="E33" s="114"/>
      <c r="F33" s="115"/>
      <c r="G33" s="370"/>
      <c r="H33" s="371"/>
      <c r="I33" s="370"/>
      <c r="J33" s="371"/>
      <c r="K33" s="370"/>
      <c r="L33" s="371"/>
      <c r="M33" s="116"/>
      <c r="N33" s="116"/>
      <c r="O33" s="210"/>
      <c r="P33" s="106">
        <v>1</v>
      </c>
      <c r="Q33" s="76" t="e">
        <f>IF(ISBLANK(D33),"*",INDEX(D33:D36,MATCH(P33,O33:O36,0)))</f>
        <v>#N/A</v>
      </c>
      <c r="R33" s="77"/>
    </row>
    <row r="34" spans="1:20" ht="13.5" customHeight="1">
      <c r="A34" s="69">
        <v>2</v>
      </c>
      <c r="B34" s="184">
        <v>32</v>
      </c>
      <c r="C34" s="187" t="s">
        <v>169</v>
      </c>
      <c r="D34" s="336" t="s">
        <v>168</v>
      </c>
      <c r="E34" s="370"/>
      <c r="F34" s="371"/>
      <c r="G34" s="114"/>
      <c r="H34" s="115"/>
      <c r="I34" s="370"/>
      <c r="J34" s="371"/>
      <c r="K34" s="370"/>
      <c r="L34" s="371"/>
      <c r="M34" s="116"/>
      <c r="N34" s="116"/>
      <c r="O34" s="210"/>
      <c r="P34" s="106">
        <v>2</v>
      </c>
      <c r="Q34" s="78" t="e">
        <f>IF(ISBLANK(D34),"*",INDEX(D33:D36,MATCH(P34,O33:O36,0)))</f>
        <v>#N/A</v>
      </c>
      <c r="R34" s="79"/>
    </row>
    <row r="35" spans="1:20" ht="13.5" customHeight="1">
      <c r="A35" s="69">
        <v>3</v>
      </c>
      <c r="B35" s="184">
        <v>33</v>
      </c>
      <c r="C35" s="187" t="s">
        <v>171</v>
      </c>
      <c r="D35" s="336" t="s">
        <v>170</v>
      </c>
      <c r="E35" s="370"/>
      <c r="F35" s="371"/>
      <c r="G35" s="370"/>
      <c r="H35" s="371"/>
      <c r="I35" s="114"/>
      <c r="J35" s="115"/>
      <c r="K35" s="370"/>
      <c r="L35" s="371"/>
      <c r="M35" s="116"/>
      <c r="N35" s="116"/>
      <c r="O35" s="210"/>
      <c r="P35" s="106">
        <v>3</v>
      </c>
      <c r="Q35" s="78" t="e">
        <f>IF(ISBLANK(D35),"*",INDEX(D33:D36,MATCH(P35,O33:O36,0)))</f>
        <v>#N/A</v>
      </c>
      <c r="R35" s="79"/>
    </row>
    <row r="36" spans="1:20" ht="13.5" customHeight="1">
      <c r="A36" s="70">
        <v>4</v>
      </c>
      <c r="B36" s="185">
        <v>34</v>
      </c>
      <c r="C36" s="188"/>
      <c r="D36" s="337"/>
      <c r="E36" s="372"/>
      <c r="F36" s="373"/>
      <c r="G36" s="372"/>
      <c r="H36" s="373"/>
      <c r="I36" s="372"/>
      <c r="J36" s="373"/>
      <c r="K36" s="114"/>
      <c r="L36" s="115"/>
      <c r="M36" s="118"/>
      <c r="N36" s="118"/>
      <c r="O36" s="119"/>
      <c r="P36" s="106">
        <v>4</v>
      </c>
      <c r="Q36" s="78" t="str">
        <f>IF(ISBLANK(D36),"***",INDEX(D33:D36,MATCH(P36,O33:O36,0)))</f>
        <v>***</v>
      </c>
      <c r="R36" s="79"/>
    </row>
    <row r="37" spans="1:20" ht="13.5" customHeight="1">
      <c r="A37" s="363"/>
      <c r="B37" s="363"/>
      <c r="C37" s="144"/>
      <c r="E37" s="364" t="s">
        <v>10</v>
      </c>
      <c r="F37" s="364"/>
      <c r="G37" s="365" t="s">
        <v>11</v>
      </c>
      <c r="H37" s="365"/>
      <c r="I37" s="365" t="s">
        <v>4</v>
      </c>
      <c r="J37" s="365"/>
      <c r="K37" s="374" t="s">
        <v>12</v>
      </c>
      <c r="L37" s="374"/>
      <c r="M37" s="172" t="s">
        <v>5</v>
      </c>
      <c r="N37" s="172" t="s">
        <v>6</v>
      </c>
      <c r="O37" s="173" t="s">
        <v>8</v>
      </c>
      <c r="P37" s="174" t="s">
        <v>9</v>
      </c>
      <c r="Q37" s="13"/>
      <c r="R37" s="13"/>
      <c r="S37" s="375" t="s">
        <v>93</v>
      </c>
      <c r="T37" s="375"/>
    </row>
    <row r="38" spans="1:20" ht="13.5" customHeight="1">
      <c r="A38" s="83" t="e">
        <f>IF(ISBLANK(#REF!),"",#REF!)</f>
        <v>#REF!</v>
      </c>
      <c r="B38" s="84" t="e">
        <f>IF(ISBLANK(#REF!),"",#REF!)</f>
        <v>#REF!</v>
      </c>
      <c r="C38" s="336" t="s">
        <v>166</v>
      </c>
      <c r="D38" s="336" t="s">
        <v>170</v>
      </c>
      <c r="E38" s="123"/>
      <c r="F38" s="123"/>
      <c r="G38" s="387"/>
      <c r="H38" s="388"/>
      <c r="I38" s="387"/>
      <c r="J38" s="388"/>
      <c r="K38" s="387"/>
      <c r="L38" s="388"/>
      <c r="M38" s="125"/>
      <c r="N38" s="345"/>
      <c r="O38" s="345" t="e">
        <f>IF(ISBLANK(#REF!),"",#REF!)</f>
        <v>#REF!</v>
      </c>
      <c r="P38" s="126"/>
      <c r="Q38" s="275"/>
      <c r="R38" s="276"/>
      <c r="S38" s="80">
        <f>$S$10</f>
        <v>1</v>
      </c>
      <c r="T38" s="72">
        <f>$T$10</f>
        <v>3</v>
      </c>
    </row>
    <row r="39" spans="1:20" ht="13.5" customHeight="1">
      <c r="A39" s="85" t="e">
        <f>IF(ISBLANK(#REF!),"",#REF!)</f>
        <v>#REF!</v>
      </c>
      <c r="B39" s="86" t="e">
        <f>IF(ISBLANK(#REF!),"",#REF!)</f>
        <v>#REF!</v>
      </c>
      <c r="C39" s="336" t="s">
        <v>166</v>
      </c>
      <c r="D39" s="336" t="s">
        <v>168</v>
      </c>
      <c r="E39" s="128"/>
      <c r="F39" s="128"/>
      <c r="G39" s="383"/>
      <c r="H39" s="384"/>
      <c r="I39" s="383"/>
      <c r="J39" s="384"/>
      <c r="K39" s="383"/>
      <c r="L39" s="384"/>
      <c r="M39" s="130"/>
      <c r="N39" s="346"/>
      <c r="O39" s="346" t="e">
        <f>IF(ISBLANK(#REF!),"",#REF!)</f>
        <v>#REF!</v>
      </c>
      <c r="P39" s="131"/>
      <c r="Q39" s="275"/>
      <c r="R39" s="276"/>
      <c r="S39" s="81">
        <f>$S$11</f>
        <v>2</v>
      </c>
      <c r="T39" s="73">
        <f>$T$11</f>
        <v>4</v>
      </c>
    </row>
    <row r="40" spans="1:20" ht="13.5" customHeight="1">
      <c r="A40" s="85" t="e">
        <f>IF(ISBLANK(#REF!),"",#REF!)</f>
        <v>#REF!</v>
      </c>
      <c r="B40" s="86" t="e">
        <f>IF(ISBLANK(#REF!),"",#REF!)</f>
        <v>#REF!</v>
      </c>
      <c r="C40" s="336" t="s">
        <v>168</v>
      </c>
      <c r="D40" s="336" t="s">
        <v>170</v>
      </c>
      <c r="E40" s="128"/>
      <c r="F40" s="128"/>
      <c r="G40" s="383"/>
      <c r="H40" s="384"/>
      <c r="I40" s="383"/>
      <c r="J40" s="384"/>
      <c r="K40" s="383"/>
      <c r="L40" s="384"/>
      <c r="M40" s="130"/>
      <c r="N40" s="346"/>
      <c r="O40" s="346" t="e">
        <f>IF(ISBLANK(#REF!),"",#REF!)</f>
        <v>#REF!</v>
      </c>
      <c r="P40" s="131"/>
      <c r="Q40" s="275"/>
      <c r="R40" s="276"/>
      <c r="S40" s="81">
        <f>$S$12</f>
        <v>1</v>
      </c>
      <c r="T40" s="73">
        <f>$T$12</f>
        <v>2</v>
      </c>
    </row>
    <row r="41" spans="1:20" ht="13.5" customHeight="1">
      <c r="A41" s="85" t="e">
        <f>IF(ISBLANK(#REF!),"",#REF!)</f>
        <v>#REF!</v>
      </c>
      <c r="B41" s="86" t="e">
        <f>IF(ISBLANK(#REF!),"",#REF!)</f>
        <v>#REF!</v>
      </c>
      <c r="C41" s="127"/>
      <c r="D41" s="151"/>
      <c r="E41" s="128"/>
      <c r="F41" s="128"/>
      <c r="G41" s="383"/>
      <c r="H41" s="384"/>
      <c r="I41" s="383"/>
      <c r="J41" s="384"/>
      <c r="K41" s="383"/>
      <c r="L41" s="384"/>
      <c r="M41" s="130"/>
      <c r="N41" s="346"/>
      <c r="O41" s="346" t="e">
        <f>IF(ISBLANK(#REF!),"",#REF!)</f>
        <v>#REF!</v>
      </c>
      <c r="P41" s="131"/>
      <c r="Q41" s="275"/>
      <c r="R41" s="276"/>
      <c r="S41" s="81">
        <f>$S$13</f>
        <v>3</v>
      </c>
      <c r="T41" s="73">
        <f>$T$13</f>
        <v>4</v>
      </c>
    </row>
    <row r="42" spans="1:20" ht="13.5" customHeight="1">
      <c r="A42" s="85" t="e">
        <f>IF(ISBLANK(#REF!),"",#REF!)</f>
        <v>#REF!</v>
      </c>
      <c r="B42" s="86" t="e">
        <f>IF(ISBLANK(#REF!),"",#REF!)</f>
        <v>#REF!</v>
      </c>
      <c r="C42" s="127"/>
      <c r="D42" s="151"/>
      <c r="E42" s="128"/>
      <c r="F42" s="128"/>
      <c r="G42" s="383"/>
      <c r="H42" s="384"/>
      <c r="I42" s="383"/>
      <c r="J42" s="384"/>
      <c r="K42" s="383"/>
      <c r="L42" s="384"/>
      <c r="M42" s="130"/>
      <c r="N42" s="346"/>
      <c r="O42" s="346" t="e">
        <f>IF(ISBLANK(#REF!),"",#REF!)</f>
        <v>#REF!</v>
      </c>
      <c r="P42" s="131"/>
      <c r="Q42" s="275"/>
      <c r="R42" s="276"/>
      <c r="S42" s="81">
        <f>$S$14</f>
        <v>1</v>
      </c>
      <c r="T42" s="73">
        <f>$T$14</f>
        <v>4</v>
      </c>
    </row>
    <row r="43" spans="1:20" ht="13.5" customHeight="1">
      <c r="A43" s="87" t="e">
        <f>IF(ISBLANK(#REF!),"",#REF!)</f>
        <v>#REF!</v>
      </c>
      <c r="B43" s="88" t="e">
        <f>IF(ISBLANK(#REF!),"",#REF!)</f>
        <v>#REF!</v>
      </c>
      <c r="C43" s="132"/>
      <c r="D43" s="152"/>
      <c r="E43" s="133"/>
      <c r="F43" s="133"/>
      <c r="G43" s="385"/>
      <c r="H43" s="386"/>
      <c r="I43" s="385"/>
      <c r="J43" s="386"/>
      <c r="K43" s="385"/>
      <c r="L43" s="386"/>
      <c r="M43" s="135"/>
      <c r="N43" s="343"/>
      <c r="O43" s="343" t="e">
        <f>IF(ISBLANK(#REF!),"",#REF!)</f>
        <v>#REF!</v>
      </c>
      <c r="P43" s="136"/>
      <c r="Q43" s="275"/>
      <c r="R43" s="276"/>
      <c r="S43" s="82">
        <f>$S$15</f>
        <v>2</v>
      </c>
      <c r="T43" s="74">
        <f>$T$15</f>
        <v>3</v>
      </c>
    </row>
    <row r="44" spans="1:20" ht="13.5" customHeight="1">
      <c r="A44" s="14"/>
      <c r="B44" s="15"/>
      <c r="C44" s="145"/>
      <c r="D44" s="103"/>
      <c r="E44" s="104"/>
      <c r="F44" s="104"/>
      <c r="G44" s="104"/>
      <c r="H44" s="104"/>
      <c r="I44" s="137"/>
      <c r="J44" s="137"/>
      <c r="K44" s="104"/>
      <c r="L44" s="104"/>
      <c r="M44" s="104"/>
      <c r="N44" s="104"/>
      <c r="O44" s="138"/>
      <c r="P44" s="104"/>
      <c r="Q44" s="142"/>
      <c r="R44" s="142"/>
    </row>
    <row r="45" spans="1:20" ht="13.5" customHeight="1">
      <c r="B45" s="12"/>
      <c r="C45" s="143"/>
      <c r="D45" s="120" t="s">
        <v>17</v>
      </c>
      <c r="E45" s="107"/>
      <c r="F45" s="107"/>
      <c r="G45" s="107"/>
      <c r="H45" s="107"/>
      <c r="I45" s="108"/>
      <c r="J45" s="108"/>
      <c r="K45" s="107"/>
      <c r="L45" s="107"/>
      <c r="M45" s="107"/>
      <c r="N45" s="109"/>
      <c r="O45" s="110"/>
      <c r="P45" s="107"/>
      <c r="Q45" s="13"/>
      <c r="R45" s="13"/>
    </row>
    <row r="46" spans="1:20" ht="13.5" customHeight="1">
      <c r="B46" s="183" t="s">
        <v>0</v>
      </c>
      <c r="C46" s="186"/>
      <c r="D46" s="147" t="s">
        <v>1</v>
      </c>
      <c r="E46" s="379">
        <v>1</v>
      </c>
      <c r="F46" s="380"/>
      <c r="G46" s="379">
        <v>2</v>
      </c>
      <c r="H46" s="380"/>
      <c r="I46" s="381">
        <v>3</v>
      </c>
      <c r="J46" s="382"/>
      <c r="K46" s="379">
        <v>4</v>
      </c>
      <c r="L46" s="380"/>
      <c r="M46" s="344" t="s">
        <v>2</v>
      </c>
      <c r="N46" s="344" t="s">
        <v>3</v>
      </c>
      <c r="O46" s="112" t="s">
        <v>7</v>
      </c>
      <c r="P46" s="113"/>
      <c r="Q46" s="49" t="s">
        <v>58</v>
      </c>
      <c r="R46" s="50"/>
    </row>
    <row r="47" spans="1:20" ht="13.5" customHeight="1">
      <c r="A47" s="69">
        <v>1</v>
      </c>
      <c r="B47" s="184">
        <v>41</v>
      </c>
      <c r="C47" s="187" t="s">
        <v>161</v>
      </c>
      <c r="D47" s="336" t="s">
        <v>172</v>
      </c>
      <c r="E47" s="114"/>
      <c r="F47" s="115"/>
      <c r="G47" s="370"/>
      <c r="H47" s="371"/>
      <c r="I47" s="370"/>
      <c r="J47" s="371"/>
      <c r="K47" s="370"/>
      <c r="L47" s="371"/>
      <c r="M47" s="116"/>
      <c r="N47" s="116"/>
      <c r="O47" s="210"/>
      <c r="P47" s="106">
        <v>1</v>
      </c>
      <c r="Q47" s="76" t="e">
        <f>IF(ISBLANK(D47),"*",INDEX(D47:D50,MATCH(P47,O47:O50,0)))</f>
        <v>#N/A</v>
      </c>
      <c r="R47" s="77"/>
    </row>
    <row r="48" spans="1:20" ht="13.5" customHeight="1">
      <c r="A48" s="69">
        <v>2</v>
      </c>
      <c r="B48" s="184">
        <v>42</v>
      </c>
      <c r="C48" s="187" t="s">
        <v>154</v>
      </c>
      <c r="D48" s="336" t="s">
        <v>173</v>
      </c>
      <c r="E48" s="370"/>
      <c r="F48" s="371"/>
      <c r="G48" s="114"/>
      <c r="H48" s="115"/>
      <c r="I48" s="370"/>
      <c r="J48" s="371"/>
      <c r="K48" s="370"/>
      <c r="L48" s="371"/>
      <c r="M48" s="116"/>
      <c r="N48" s="116"/>
      <c r="O48" s="210"/>
      <c r="P48" s="106">
        <v>2</v>
      </c>
      <c r="Q48" s="78" t="e">
        <f>IF(ISBLANK(D48),"*",INDEX(D47:D50,MATCH(P48,O47:O50,0)))</f>
        <v>#N/A</v>
      </c>
      <c r="R48" s="79"/>
    </row>
    <row r="49" spans="1:20" ht="13.5" customHeight="1">
      <c r="A49" s="69">
        <v>3</v>
      </c>
      <c r="B49" s="184">
        <v>43</v>
      </c>
      <c r="C49" s="187" t="s">
        <v>164</v>
      </c>
      <c r="D49" s="336" t="s">
        <v>174</v>
      </c>
      <c r="E49" s="370"/>
      <c r="F49" s="371"/>
      <c r="G49" s="370"/>
      <c r="H49" s="371"/>
      <c r="I49" s="114"/>
      <c r="J49" s="115"/>
      <c r="K49" s="370"/>
      <c r="L49" s="371"/>
      <c r="M49" s="116"/>
      <c r="N49" s="116"/>
      <c r="O49" s="210"/>
      <c r="P49" s="106">
        <v>3</v>
      </c>
      <c r="Q49" s="78" t="e">
        <f>IF(ISBLANK(D49),"*",INDEX(D47:D50,MATCH(P49,O47:O50,0)))</f>
        <v>#N/A</v>
      </c>
      <c r="R49" s="79"/>
    </row>
    <row r="50" spans="1:20" ht="13.5" customHeight="1">
      <c r="A50" s="70">
        <v>4</v>
      </c>
      <c r="B50" s="185">
        <v>44</v>
      </c>
      <c r="C50" s="188" t="s">
        <v>155</v>
      </c>
      <c r="D50" s="337" t="s">
        <v>175</v>
      </c>
      <c r="E50" s="372"/>
      <c r="F50" s="373"/>
      <c r="G50" s="372"/>
      <c r="H50" s="373"/>
      <c r="I50" s="372"/>
      <c r="J50" s="373"/>
      <c r="K50" s="114"/>
      <c r="L50" s="115"/>
      <c r="M50" s="118"/>
      <c r="N50" s="118"/>
      <c r="O50" s="119"/>
      <c r="P50" s="106">
        <v>4</v>
      </c>
      <c r="Q50" s="78" t="e">
        <f>IF(ISBLANK(D50),"*",INDEX(D47:D50,MATCH(P50,O47:O50,0)))</f>
        <v>#N/A</v>
      </c>
      <c r="R50" s="79"/>
    </row>
    <row r="51" spans="1:20" ht="13.5" customHeight="1">
      <c r="A51" s="363"/>
      <c r="B51" s="363"/>
      <c r="C51" s="144"/>
      <c r="E51" s="364" t="s">
        <v>10</v>
      </c>
      <c r="F51" s="364"/>
      <c r="G51" s="365" t="s">
        <v>11</v>
      </c>
      <c r="H51" s="365"/>
      <c r="I51" s="365" t="s">
        <v>4</v>
      </c>
      <c r="J51" s="365"/>
      <c r="K51" s="374" t="s">
        <v>12</v>
      </c>
      <c r="L51" s="374"/>
      <c r="M51" s="172" t="s">
        <v>5</v>
      </c>
      <c r="N51" s="172" t="s">
        <v>6</v>
      </c>
      <c r="O51" s="173" t="s">
        <v>8</v>
      </c>
      <c r="P51" s="174" t="s">
        <v>9</v>
      </c>
      <c r="Q51" s="13"/>
      <c r="R51" s="13"/>
      <c r="S51" s="375" t="s">
        <v>93</v>
      </c>
      <c r="T51" s="375"/>
    </row>
    <row r="52" spans="1:20" ht="13.5" customHeight="1">
      <c r="A52" s="83" t="e">
        <f>IF(ISBLANK(#REF!),"",#REF!)</f>
        <v>#REF!</v>
      </c>
      <c r="B52" s="84" t="e">
        <f>IF(ISBLANK(#REF!),"",#REF!)</f>
        <v>#REF!</v>
      </c>
      <c r="C52" s="336" t="s">
        <v>172</v>
      </c>
      <c r="D52" s="337" t="s">
        <v>175</v>
      </c>
      <c r="E52" s="123"/>
      <c r="F52" s="123"/>
      <c r="G52" s="387"/>
      <c r="H52" s="388"/>
      <c r="I52" s="387"/>
      <c r="J52" s="388"/>
      <c r="K52" s="387"/>
      <c r="L52" s="388"/>
      <c r="M52" s="125"/>
      <c r="N52" s="345"/>
      <c r="O52" s="345"/>
      <c r="P52" s="126"/>
      <c r="Q52" s="275"/>
      <c r="R52" s="276"/>
      <c r="S52" s="80">
        <f>$S$10</f>
        <v>1</v>
      </c>
      <c r="T52" s="72">
        <f>$T$10</f>
        <v>3</v>
      </c>
    </row>
    <row r="53" spans="1:20" ht="13.5" customHeight="1">
      <c r="A53" s="85" t="e">
        <f>IF(ISBLANK(#REF!),"",#REF!)</f>
        <v>#REF!</v>
      </c>
      <c r="B53" s="86" t="e">
        <f>IF(ISBLANK(#REF!),"",#REF!)</f>
        <v>#REF!</v>
      </c>
      <c r="C53" s="336" t="s">
        <v>173</v>
      </c>
      <c r="D53" s="336" t="s">
        <v>174</v>
      </c>
      <c r="E53" s="128"/>
      <c r="F53" s="128"/>
      <c r="G53" s="383"/>
      <c r="H53" s="384"/>
      <c r="I53" s="383"/>
      <c r="J53" s="384"/>
      <c r="K53" s="383"/>
      <c r="L53" s="384"/>
      <c r="M53" s="130"/>
      <c r="N53" s="346"/>
      <c r="O53" s="346"/>
      <c r="P53" s="131"/>
      <c r="Q53" s="275"/>
      <c r="R53" s="276"/>
      <c r="S53" s="81">
        <f>$S$11</f>
        <v>2</v>
      </c>
      <c r="T53" s="73">
        <f>$T$11</f>
        <v>4</v>
      </c>
    </row>
    <row r="54" spans="1:20" ht="13.5" customHeight="1">
      <c r="A54" s="85" t="e">
        <f>IF(ISBLANK(#REF!),"",#REF!)</f>
        <v>#REF!</v>
      </c>
      <c r="B54" s="86" t="e">
        <f>IF(ISBLANK(#REF!),"",#REF!)</f>
        <v>#REF!</v>
      </c>
      <c r="C54" s="336" t="s">
        <v>172</v>
      </c>
      <c r="D54" s="336" t="s">
        <v>174</v>
      </c>
      <c r="E54" s="128"/>
      <c r="F54" s="128"/>
      <c r="G54" s="383"/>
      <c r="H54" s="384"/>
      <c r="I54" s="383"/>
      <c r="J54" s="384"/>
      <c r="K54" s="383"/>
      <c r="L54" s="384"/>
      <c r="M54" s="130"/>
      <c r="N54" s="346"/>
      <c r="O54" s="346"/>
      <c r="P54" s="131"/>
      <c r="Q54" s="275"/>
      <c r="R54" s="276"/>
      <c r="S54" s="81">
        <f>$S$12</f>
        <v>1</v>
      </c>
      <c r="T54" s="73">
        <f>$T$12</f>
        <v>2</v>
      </c>
    </row>
    <row r="55" spans="1:20" ht="13.5" customHeight="1">
      <c r="A55" s="85" t="e">
        <f>IF(ISBLANK(#REF!),"",#REF!)</f>
        <v>#REF!</v>
      </c>
      <c r="B55" s="86" t="e">
        <f>IF(ISBLANK(#REF!),"",#REF!)</f>
        <v>#REF!</v>
      </c>
      <c r="C55" s="336" t="s">
        <v>173</v>
      </c>
      <c r="D55" s="337" t="s">
        <v>175</v>
      </c>
      <c r="E55" s="128"/>
      <c r="F55" s="128"/>
      <c r="G55" s="383"/>
      <c r="H55" s="384"/>
      <c r="I55" s="383"/>
      <c r="J55" s="384"/>
      <c r="K55" s="383"/>
      <c r="L55" s="384"/>
      <c r="M55" s="130"/>
      <c r="N55" s="346"/>
      <c r="O55" s="346"/>
      <c r="P55" s="131"/>
      <c r="Q55" s="275"/>
      <c r="R55" s="276"/>
      <c r="S55" s="81">
        <f>$S$13</f>
        <v>3</v>
      </c>
      <c r="T55" s="73">
        <f>$T$13</f>
        <v>4</v>
      </c>
    </row>
    <row r="56" spans="1:20" ht="13.5" customHeight="1">
      <c r="A56" s="85" t="e">
        <f>IF(ISBLANK(#REF!),"",#REF!)</f>
        <v>#REF!</v>
      </c>
      <c r="B56" s="86" t="e">
        <f>IF(ISBLANK(#REF!),"",#REF!)</f>
        <v>#REF!</v>
      </c>
      <c r="C56" s="336" t="s">
        <v>172</v>
      </c>
      <c r="D56" s="336" t="s">
        <v>173</v>
      </c>
      <c r="E56" s="128"/>
      <c r="F56" s="128"/>
      <c r="G56" s="383"/>
      <c r="H56" s="384"/>
      <c r="I56" s="383"/>
      <c r="J56" s="384"/>
      <c r="K56" s="383"/>
      <c r="L56" s="384"/>
      <c r="M56" s="130"/>
      <c r="N56" s="346"/>
      <c r="O56" s="346"/>
      <c r="P56" s="131"/>
      <c r="Q56" s="275"/>
      <c r="R56" s="276"/>
      <c r="S56" s="81">
        <f>$S$14</f>
        <v>1</v>
      </c>
      <c r="T56" s="73">
        <f>$T$14</f>
        <v>4</v>
      </c>
    </row>
    <row r="57" spans="1:20" ht="13.5" customHeight="1">
      <c r="A57" s="87" t="e">
        <f>IF(ISBLANK(#REF!),"",#REF!)</f>
        <v>#REF!</v>
      </c>
      <c r="B57" s="88" t="e">
        <f>IF(ISBLANK(#REF!),"",#REF!)</f>
        <v>#REF!</v>
      </c>
      <c r="C57" s="336" t="s">
        <v>174</v>
      </c>
      <c r="D57" s="337" t="s">
        <v>175</v>
      </c>
      <c r="E57" s="133"/>
      <c r="F57" s="133"/>
      <c r="G57" s="385"/>
      <c r="H57" s="386"/>
      <c r="I57" s="385"/>
      <c r="J57" s="386"/>
      <c r="K57" s="385"/>
      <c r="L57" s="386"/>
      <c r="M57" s="135"/>
      <c r="N57" s="343"/>
      <c r="O57" s="343"/>
      <c r="P57" s="136"/>
      <c r="Q57" s="275"/>
      <c r="R57" s="276"/>
      <c r="S57" s="82">
        <f>$S$15</f>
        <v>2</v>
      </c>
      <c r="T57" s="74">
        <f>$T$15</f>
        <v>3</v>
      </c>
    </row>
    <row r="59" spans="1:20" ht="13.5" customHeight="1">
      <c r="B59" s="12"/>
      <c r="C59" s="143"/>
      <c r="D59" s="120" t="s">
        <v>18</v>
      </c>
      <c r="E59" s="107"/>
      <c r="F59" s="107"/>
      <c r="G59" s="107"/>
      <c r="H59" s="107"/>
      <c r="I59" s="108"/>
      <c r="J59" s="108"/>
      <c r="K59" s="107"/>
      <c r="L59" s="107"/>
      <c r="M59" s="107"/>
      <c r="N59" s="109"/>
      <c r="O59" s="110"/>
      <c r="P59" s="107"/>
      <c r="Q59" s="13"/>
      <c r="R59" s="13"/>
    </row>
    <row r="60" spans="1:20" ht="13.5" customHeight="1">
      <c r="B60" s="183" t="s">
        <v>0</v>
      </c>
      <c r="C60" s="186"/>
      <c r="D60" s="147" t="s">
        <v>1</v>
      </c>
      <c r="E60" s="379">
        <v>1</v>
      </c>
      <c r="F60" s="380"/>
      <c r="G60" s="379">
        <v>2</v>
      </c>
      <c r="H60" s="380"/>
      <c r="I60" s="381">
        <v>3</v>
      </c>
      <c r="J60" s="382"/>
      <c r="K60" s="379">
        <v>4</v>
      </c>
      <c r="L60" s="380"/>
      <c r="M60" s="344" t="s">
        <v>2</v>
      </c>
      <c r="N60" s="344" t="s">
        <v>3</v>
      </c>
      <c r="O60" s="112" t="s">
        <v>7</v>
      </c>
      <c r="P60" s="113"/>
      <c r="Q60" s="49" t="s">
        <v>57</v>
      </c>
      <c r="R60" s="50"/>
    </row>
    <row r="61" spans="1:20" ht="13.5" customHeight="1">
      <c r="A61" s="69">
        <v>1</v>
      </c>
      <c r="B61" s="184">
        <v>51</v>
      </c>
      <c r="C61" s="187"/>
      <c r="D61" s="336"/>
      <c r="E61" s="114"/>
      <c r="F61" s="115"/>
      <c r="G61" s="370" t="str">
        <f t="array" ref="G61">INDEX(E66:E71,MATCH(D61&amp;D62,C66:C71&amp;D66:D71,0))&amp;"/"&amp;INDEX(F66:F71,MATCH(D61&amp;D62,C66:C71&amp;D66:D71,0))</f>
        <v>/</v>
      </c>
      <c r="H61" s="371"/>
      <c r="I61" s="370" t="str">
        <f t="array" ref="I61">INDEX(E66:E71,MATCH(D61&amp;D63,C66:C71&amp;D66:D71,0))&amp;"/"&amp;INDEX(F66:F71,MATCH(D61&amp;D63,C66:C71&amp;D66:D71,0))</f>
        <v>/</v>
      </c>
      <c r="J61" s="371"/>
      <c r="K61" s="370" t="e">
        <f t="array" ref="K61">INDEX(E66:E71,MATCH(D61&amp;D64,C66:C71&amp;D66:D71,0))&amp;"/"&amp;INDEX(F66:F71,MATCH(D61&amp;D64,C66:C71&amp;D66:D71,0))</f>
        <v>#N/A</v>
      </c>
      <c r="L61" s="371"/>
      <c r="M61" s="116">
        <f>IF(ISBLANK(#REF!),"",COUNTIFS(C66:C71,D61,E66:E71,3)+COUNTIFS(D66:D71,D61,F66:F71,3))</f>
        <v>0</v>
      </c>
      <c r="N61" s="116">
        <f>IF(ISBLANK(#REF!),"",COUNTIFS(C66:C71,D61,E66:E71,"&lt;3")+COUNTIFS(D66:D71,D61,F66:F71,"&lt;3"))</f>
        <v>0</v>
      </c>
      <c r="O61" s="210">
        <v>1</v>
      </c>
      <c r="P61" s="106">
        <v>1</v>
      </c>
      <c r="Q61" s="76" t="str">
        <f>IF(ISBLANK(D61),"*",INDEX(D61:D64,MATCH(P61,O61:O64,0)))</f>
        <v>*</v>
      </c>
      <c r="R61" s="77"/>
    </row>
    <row r="62" spans="1:20" ht="13.5" customHeight="1">
      <c r="A62" s="69">
        <v>2</v>
      </c>
      <c r="B62" s="184">
        <v>52</v>
      </c>
      <c r="C62" s="187"/>
      <c r="D62" s="336"/>
      <c r="E62" s="370" t="str">
        <f t="array" ref="E62">INDEX(F66:F71,MATCH(D61&amp;D62,C66:C71&amp;D66:D71,0))&amp;"/"&amp;INDEX(E66:E71,MATCH(D61&amp;D62,C66:C71&amp;D66:D71,0))</f>
        <v>/</v>
      </c>
      <c r="F62" s="371"/>
      <c r="G62" s="114"/>
      <c r="H62" s="115"/>
      <c r="I62" s="370" t="str">
        <f t="array" ref="I62">INDEX(E66:E71,MATCH(D62&amp;D63,C66:C71&amp;D66:D71,0))&amp;"/"&amp;INDEX(F66:F71,MATCH(D62&amp;D63,C66:C71&amp;D66:D71,0))</f>
        <v>/</v>
      </c>
      <c r="J62" s="371"/>
      <c r="K62" s="370" t="s">
        <v>132</v>
      </c>
      <c r="L62" s="371"/>
      <c r="M62" s="116">
        <f>IF(ISBLANK(#REF!),"",COUNTIFS(C66:C71,D62,E66:E71,3)+COUNTIFS(D66:D71,D62,F66:F71,3))</f>
        <v>0</v>
      </c>
      <c r="N62" s="116">
        <f>IF(ISBLANK(#REF!),"",COUNTIFS(C66:C71,D62,E66:E71,"&lt;3")+COUNTIFS(D66:D71,D62,F66:F71,"&lt;3"))</f>
        <v>0</v>
      </c>
      <c r="O62" s="210">
        <v>2</v>
      </c>
      <c r="P62" s="106">
        <v>2</v>
      </c>
      <c r="Q62" s="78" t="str">
        <f>IF(ISBLANK(D62),"*",INDEX(D61:D64,MATCH(P62,O61:O64,0)))</f>
        <v>*</v>
      </c>
      <c r="R62" s="79"/>
    </row>
    <row r="63" spans="1:20" ht="13.5" customHeight="1">
      <c r="A63" s="69">
        <v>3</v>
      </c>
      <c r="B63" s="184">
        <v>53</v>
      </c>
      <c r="C63" s="187"/>
      <c r="D63" s="336"/>
      <c r="E63" s="370" t="str">
        <f t="array" ref="E63">INDEX(F66:F71,MATCH(D61&amp;D63,C66:C71&amp;D66:D71,0))&amp;"/"&amp;INDEX(E66:E71,MATCH(D61&amp;D63,C66:C71&amp;D66:D71,0))</f>
        <v>/</v>
      </c>
      <c r="F63" s="371"/>
      <c r="G63" s="370" t="str">
        <f t="array" ref="G63">INDEX(F66:F71,MATCH(D62&amp;D63,C66:C71&amp;D66:D71,0))&amp;"/"&amp;INDEX(E66:E71,MATCH(D62&amp;D63,C66:C71&amp;D66:D71,0))</f>
        <v>/</v>
      </c>
      <c r="H63" s="371"/>
      <c r="I63" s="114"/>
      <c r="J63" s="115"/>
      <c r="K63" s="370" t="e">
        <f t="array" ref="K63">INDEX(E66:E71,MATCH(D63&amp;D64,C66:C71&amp;D66:D71,0))&amp;"/"&amp;INDEX(F66:F71,MATCH(D63&amp;D64,C66:C71&amp;D66:D71,0))</f>
        <v>#N/A</v>
      </c>
      <c r="L63" s="371"/>
      <c r="M63" s="116">
        <f>IF(ISBLANK(#REF!),"",COUNTIFS(C66:C71,D63,E66:E71,3)+COUNTIFS(D66:D71,D63,F66:F71,3))</f>
        <v>0</v>
      </c>
      <c r="N63" s="116">
        <f>IF(ISBLANK(#REF!),"",COUNTIFS(C66:C71,D63,E66:E71,"&lt;3")+COUNTIFS(D66:D71,D63,F66:F71,"&lt;3"))</f>
        <v>0</v>
      </c>
      <c r="O63" s="210">
        <v>3</v>
      </c>
      <c r="P63" s="106">
        <v>3</v>
      </c>
      <c r="Q63" s="78" t="str">
        <f>IF(ISBLANK(D63),"*",INDEX(D61:D64,MATCH(P63,O61:O64,0)))</f>
        <v>*</v>
      </c>
      <c r="R63" s="79"/>
    </row>
    <row r="64" spans="1:20" ht="13.5" customHeight="1">
      <c r="A64" s="70">
        <v>4</v>
      </c>
      <c r="B64" s="185">
        <v>54</v>
      </c>
      <c r="C64" s="188" t="s">
        <v>132</v>
      </c>
      <c r="D64" s="337" t="s">
        <v>145</v>
      </c>
      <c r="E64" s="372" t="e">
        <f t="array" ref="E64">INDEX(F66:F71,MATCH(D61&amp;D64,C66:C71&amp;D66:D71,0))&amp;"/"&amp;INDEX(E66:E71,MATCH(D61&amp;D64,C66:C71&amp;D66:D71,0))</f>
        <v>#N/A</v>
      </c>
      <c r="F64" s="373"/>
      <c r="G64" s="372" t="s">
        <v>132</v>
      </c>
      <c r="H64" s="373"/>
      <c r="I64" s="372" t="e">
        <f t="array" ref="I64">INDEX(F66:F71,MATCH(D63&amp;D64,C66:C71&amp;D66:D71,0))&amp;"/"&amp;INDEX(E66:E71,MATCH(D63&amp;D64,C66:C71&amp;D66:D71,0))</f>
        <v>#N/A</v>
      </c>
      <c r="J64" s="373"/>
      <c r="K64" s="114"/>
      <c r="L64" s="115"/>
      <c r="M64" s="118">
        <f>IF(ISBLANK(#REF!),"",COUNTIFS(C66:C71,D64,E66:E71,3)+COUNTIFS(D66:D71,D64,F66:F71,3))</f>
        <v>0</v>
      </c>
      <c r="N64" s="118">
        <f>IF(ISBLANK(#REF!),"",COUNTIFS(C66:C71,D64,E66:E71,"&lt;3")+COUNTIFS(D66:D71,D64,F66:F71,"&lt;3"))</f>
        <v>0</v>
      </c>
      <c r="O64" s="119"/>
      <c r="P64" s="106">
        <v>4</v>
      </c>
      <c r="Q64" s="78" t="e">
        <f>IF(ISBLANK(D64),"*",INDEX(D61:D64,MATCH(P64,O61:O64,0)))</f>
        <v>#N/A</v>
      </c>
      <c r="R64" s="79"/>
    </row>
    <row r="65" spans="1:20" ht="13.5" customHeight="1">
      <c r="A65" s="363"/>
      <c r="B65" s="363"/>
      <c r="C65" s="144"/>
      <c r="E65" s="364" t="s">
        <v>10</v>
      </c>
      <c r="F65" s="364"/>
      <c r="G65" s="365" t="s">
        <v>11</v>
      </c>
      <c r="H65" s="365"/>
      <c r="I65" s="365" t="s">
        <v>4</v>
      </c>
      <c r="J65" s="365"/>
      <c r="K65" s="374" t="s">
        <v>12</v>
      </c>
      <c r="L65" s="374"/>
      <c r="M65" s="172" t="s">
        <v>5</v>
      </c>
      <c r="N65" s="172" t="s">
        <v>6</v>
      </c>
      <c r="O65" s="173" t="s">
        <v>8</v>
      </c>
      <c r="P65" s="174" t="s">
        <v>9</v>
      </c>
      <c r="Q65" s="13"/>
      <c r="R65" s="13"/>
      <c r="S65" s="375" t="s">
        <v>93</v>
      </c>
      <c r="T65" s="375"/>
    </row>
    <row r="66" spans="1:20" ht="13.5" customHeight="1">
      <c r="A66" s="83" t="e">
        <f>IF(ISBLANK(#REF!),"",#REF!)</f>
        <v>#REF!</v>
      </c>
      <c r="B66" s="84" t="e">
        <f>IF(ISBLANK(#REF!),"",#REF!)</f>
        <v>#REF!</v>
      </c>
      <c r="C66" s="122"/>
      <c r="D66" s="340"/>
      <c r="E66" s="123"/>
      <c r="F66" s="123"/>
      <c r="G66" s="387"/>
      <c r="H66" s="388"/>
      <c r="I66" s="387"/>
      <c r="J66" s="388"/>
      <c r="K66" s="387"/>
      <c r="L66" s="388"/>
      <c r="M66" s="125" t="e">
        <f>IF(ISBLANK(#REF!),"",#REF!)</f>
        <v>#REF!</v>
      </c>
      <c r="N66" s="345" t="e">
        <f>IF(ISBLANK(#REF!),"",#REF!)</f>
        <v>#REF!</v>
      </c>
      <c r="O66" s="345" t="e">
        <f>IF(ISBLANK(#REF!),"",#REF!)</f>
        <v>#REF!</v>
      </c>
      <c r="P66" s="126" t="e">
        <f>IF(ISBLANK(#REF!),"",#REF!)</f>
        <v>#REF!</v>
      </c>
      <c r="Q66" s="275" t="e">
        <f>IF(ISBLANK(#REF!),"",#REF!)</f>
        <v>#REF!</v>
      </c>
      <c r="R66" s="276" t="e">
        <f>IF(ISBLANK(#REF!),"","sto "&amp;#REF!)</f>
        <v>#REF!</v>
      </c>
      <c r="S66" s="80">
        <f>$S$10</f>
        <v>1</v>
      </c>
      <c r="T66" s="72">
        <f>$T$10</f>
        <v>3</v>
      </c>
    </row>
    <row r="67" spans="1:20" ht="13.5" customHeight="1">
      <c r="A67" s="85" t="e">
        <f>IF(ISBLANK(#REF!),"",#REF!)</f>
        <v>#REF!</v>
      </c>
      <c r="B67" s="86" t="e">
        <f>IF(ISBLANK(#REF!),"",#REF!)</f>
        <v>#REF!</v>
      </c>
      <c r="C67" s="127"/>
      <c r="D67" s="338"/>
      <c r="E67" s="128"/>
      <c r="F67" s="128"/>
      <c r="G67" s="383"/>
      <c r="H67" s="384"/>
      <c r="I67" s="383"/>
      <c r="J67" s="384"/>
      <c r="K67" s="383"/>
      <c r="L67" s="384"/>
      <c r="M67" s="130" t="e">
        <f>IF(ISBLANK(#REF!),"",#REF!)</f>
        <v>#REF!</v>
      </c>
      <c r="N67" s="346" t="e">
        <f>IF(ISBLANK(#REF!),"",#REF!)</f>
        <v>#REF!</v>
      </c>
      <c r="O67" s="346" t="e">
        <f>IF(ISBLANK(#REF!),"",#REF!)</f>
        <v>#REF!</v>
      </c>
      <c r="P67" s="131" t="e">
        <f>IF(ISBLANK(#REF!),"",#REF!)</f>
        <v>#REF!</v>
      </c>
      <c r="Q67" s="275" t="e">
        <f>IF(ISBLANK(#REF!),"",#REF!)</f>
        <v>#REF!</v>
      </c>
      <c r="R67" s="276" t="e">
        <f>IF(ISBLANK(#REF!),"","sto "&amp;#REF!)</f>
        <v>#REF!</v>
      </c>
      <c r="S67" s="81">
        <f>$S$11</f>
        <v>2</v>
      </c>
      <c r="T67" s="73">
        <f>$T$11</f>
        <v>4</v>
      </c>
    </row>
    <row r="68" spans="1:20" ht="13.5" customHeight="1">
      <c r="A68" s="85" t="e">
        <f>IF(ISBLANK(#REF!),"",#REF!)</f>
        <v>#REF!</v>
      </c>
      <c r="B68" s="86" t="e">
        <f>IF(ISBLANK(#REF!),"",#REF!)</f>
        <v>#REF!</v>
      </c>
      <c r="C68" s="127"/>
      <c r="D68" s="151"/>
      <c r="E68" s="128"/>
      <c r="F68" s="128"/>
      <c r="G68" s="383"/>
      <c r="H68" s="384"/>
      <c r="I68" s="383"/>
      <c r="J68" s="384"/>
      <c r="K68" s="383"/>
      <c r="L68" s="384"/>
      <c r="M68" s="130" t="e">
        <f>IF(ISBLANK(#REF!),"",#REF!)</f>
        <v>#REF!</v>
      </c>
      <c r="N68" s="346" t="e">
        <f>IF(ISBLANK(#REF!),"",#REF!)</f>
        <v>#REF!</v>
      </c>
      <c r="O68" s="346" t="e">
        <f>IF(ISBLANK(#REF!),"",#REF!)</f>
        <v>#REF!</v>
      </c>
      <c r="P68" s="131" t="e">
        <f>IF(ISBLANK(#REF!),"",#REF!)</f>
        <v>#REF!</v>
      </c>
      <c r="Q68" s="275" t="e">
        <f>IF(ISBLANK(#REF!),"",#REF!)</f>
        <v>#REF!</v>
      </c>
      <c r="R68" s="276" t="e">
        <f>IF(ISBLANK(#REF!),"","sto "&amp;#REF!)</f>
        <v>#REF!</v>
      </c>
      <c r="S68" s="81">
        <f>$S$12</f>
        <v>1</v>
      </c>
      <c r="T68" s="73">
        <f>$T$12</f>
        <v>2</v>
      </c>
    </row>
    <row r="69" spans="1:20" ht="13.5" customHeight="1">
      <c r="A69" s="85" t="e">
        <f>IF(ISBLANK(#REF!),"",#REF!)</f>
        <v>#REF!</v>
      </c>
      <c r="B69" s="86" t="e">
        <f>IF(ISBLANK(#REF!),"",#REF!)</f>
        <v>#REF!</v>
      </c>
      <c r="C69" s="127"/>
      <c r="D69" s="151"/>
      <c r="E69" s="128"/>
      <c r="F69" s="128"/>
      <c r="G69" s="383"/>
      <c r="H69" s="384"/>
      <c r="I69" s="383"/>
      <c r="J69" s="384"/>
      <c r="K69" s="383"/>
      <c r="L69" s="384"/>
      <c r="M69" s="130" t="e">
        <f>IF(ISBLANK(#REF!),"",#REF!)</f>
        <v>#REF!</v>
      </c>
      <c r="N69" s="346" t="e">
        <f>IF(ISBLANK(#REF!),"",#REF!)</f>
        <v>#REF!</v>
      </c>
      <c r="O69" s="346" t="e">
        <f>IF(ISBLANK(#REF!),"",#REF!)</f>
        <v>#REF!</v>
      </c>
      <c r="P69" s="131" t="e">
        <f>IF(ISBLANK(#REF!),"",#REF!)</f>
        <v>#REF!</v>
      </c>
      <c r="Q69" s="275" t="e">
        <f>IF(ISBLANK(#REF!),"",#REF!)</f>
        <v>#REF!</v>
      </c>
      <c r="R69" s="276" t="e">
        <f>IF(ISBLANK(#REF!),"","sto "&amp;#REF!)</f>
        <v>#REF!</v>
      </c>
      <c r="S69" s="81">
        <f>$S$13</f>
        <v>3</v>
      </c>
      <c r="T69" s="73">
        <f>$T$13</f>
        <v>4</v>
      </c>
    </row>
    <row r="70" spans="1:20" ht="13.5" customHeight="1">
      <c r="A70" s="85" t="e">
        <f>IF(ISBLANK(#REF!),"",#REF!)</f>
        <v>#REF!</v>
      </c>
      <c r="B70" s="86" t="e">
        <f>IF(ISBLANK(#REF!),"",#REF!)</f>
        <v>#REF!</v>
      </c>
      <c r="C70" s="127"/>
      <c r="D70" s="151"/>
      <c r="E70" s="128"/>
      <c r="F70" s="128"/>
      <c r="G70" s="383"/>
      <c r="H70" s="384"/>
      <c r="I70" s="383"/>
      <c r="J70" s="384"/>
      <c r="K70" s="383"/>
      <c r="L70" s="384"/>
      <c r="M70" s="130" t="e">
        <f>IF(ISBLANK(#REF!),"",#REF!)</f>
        <v>#REF!</v>
      </c>
      <c r="N70" s="346" t="e">
        <f>IF(ISBLANK(#REF!),"",#REF!)</f>
        <v>#REF!</v>
      </c>
      <c r="O70" s="346" t="e">
        <f>IF(ISBLANK(#REF!),"",#REF!)</f>
        <v>#REF!</v>
      </c>
      <c r="P70" s="131" t="e">
        <f>IF(ISBLANK(#REF!),"",#REF!)</f>
        <v>#REF!</v>
      </c>
      <c r="Q70" s="275" t="e">
        <f>IF(ISBLANK(#REF!),"",#REF!)</f>
        <v>#REF!</v>
      </c>
      <c r="R70" s="276" t="e">
        <f>IF(ISBLANK(#REF!),"","sto "&amp;#REF!)</f>
        <v>#REF!</v>
      </c>
      <c r="S70" s="81">
        <f>$S$14</f>
        <v>1</v>
      </c>
      <c r="T70" s="73">
        <f>$T$14</f>
        <v>4</v>
      </c>
    </row>
    <row r="71" spans="1:20" ht="13.5" customHeight="1">
      <c r="A71" s="87" t="e">
        <f>IF(ISBLANK(#REF!),"",#REF!)</f>
        <v>#REF!</v>
      </c>
      <c r="B71" s="88" t="e">
        <f>IF(ISBLANK(#REF!),"",#REF!)</f>
        <v>#REF!</v>
      </c>
      <c r="C71" s="132"/>
      <c r="D71" s="152"/>
      <c r="E71" s="133"/>
      <c r="F71" s="133"/>
      <c r="G71" s="367"/>
      <c r="H71" s="367"/>
      <c r="I71" s="367"/>
      <c r="J71" s="367"/>
      <c r="K71" s="367"/>
      <c r="L71" s="367"/>
      <c r="M71" s="135" t="e">
        <f>IF(ISBLANK(#REF!),"",#REF!)</f>
        <v>#REF!</v>
      </c>
      <c r="N71" s="134" t="e">
        <f>IF(ISBLANK(#REF!),"",#REF!)</f>
        <v>#REF!</v>
      </c>
      <c r="O71" s="134" t="e">
        <f>IF(ISBLANK(#REF!),"",#REF!)</f>
        <v>#REF!</v>
      </c>
      <c r="P71" s="136" t="e">
        <f>IF(ISBLANK(#REF!),"",#REF!)</f>
        <v>#REF!</v>
      </c>
      <c r="Q71" s="275" t="e">
        <f>IF(ISBLANK(#REF!),"",#REF!)</f>
        <v>#REF!</v>
      </c>
      <c r="R71" s="276" t="e">
        <f>IF(ISBLANK(#REF!),"","sto "&amp;#REF!)</f>
        <v>#REF!</v>
      </c>
      <c r="S71" s="82">
        <f>$S$15</f>
        <v>2</v>
      </c>
      <c r="T71" s="74">
        <f>$T$15</f>
        <v>3</v>
      </c>
    </row>
    <row r="73" spans="1:20" ht="13.5" customHeight="1">
      <c r="B73" s="12"/>
      <c r="C73" s="143"/>
      <c r="D73" s="120" t="s">
        <v>19</v>
      </c>
      <c r="E73" s="107"/>
      <c r="F73" s="107"/>
      <c r="G73" s="107"/>
      <c r="H73" s="107"/>
      <c r="I73" s="108"/>
      <c r="J73" s="108"/>
      <c r="K73" s="107"/>
      <c r="L73" s="107"/>
      <c r="M73" s="107"/>
      <c r="N73" s="109"/>
      <c r="O73" s="110"/>
      <c r="P73" s="107"/>
      <c r="Q73" s="13"/>
      <c r="R73" s="13"/>
    </row>
    <row r="74" spans="1:20" ht="13.5" customHeight="1">
      <c r="B74" s="183" t="s">
        <v>0</v>
      </c>
      <c r="C74" s="186"/>
      <c r="D74" s="147" t="s">
        <v>1</v>
      </c>
      <c r="E74" s="368">
        <v>1</v>
      </c>
      <c r="F74" s="368"/>
      <c r="G74" s="368">
        <v>2</v>
      </c>
      <c r="H74" s="368"/>
      <c r="I74" s="369">
        <v>3</v>
      </c>
      <c r="J74" s="369"/>
      <c r="K74" s="368">
        <v>4</v>
      </c>
      <c r="L74" s="368"/>
      <c r="M74" s="111" t="s">
        <v>2</v>
      </c>
      <c r="N74" s="111" t="s">
        <v>3</v>
      </c>
      <c r="O74" s="112" t="s">
        <v>7</v>
      </c>
      <c r="P74" s="113"/>
      <c r="Q74" s="49" t="s">
        <v>56</v>
      </c>
      <c r="R74" s="50"/>
    </row>
    <row r="75" spans="1:20" ht="13.5" customHeight="1">
      <c r="A75" s="69">
        <v>1</v>
      </c>
      <c r="B75" s="184">
        <v>61</v>
      </c>
      <c r="C75" s="187"/>
      <c r="D75" s="336"/>
      <c r="E75" s="114"/>
      <c r="F75" s="115"/>
      <c r="G75" s="370" t="str">
        <f t="array" ref="G75">INDEX(E80:E85,MATCH(D75&amp;D76,C80:C85&amp;D80:D85,0))&amp;"/"&amp;INDEX(F80:F85,MATCH(D75&amp;D76,C80:C85&amp;D80:D85,0))</f>
        <v>/</v>
      </c>
      <c r="H75" s="371"/>
      <c r="I75" s="370" t="str">
        <f t="array" ref="I75">INDEX(E80:E85,MATCH(D75&amp;D77,C80:C85&amp;D80:D85,0))&amp;"/"&amp;INDEX(F80:F85,MATCH(D75&amp;D77,C80:C85&amp;D80:D85,0))</f>
        <v>/</v>
      </c>
      <c r="J75" s="371"/>
      <c r="K75" s="370" t="str">
        <f t="array" ref="K75">INDEX(E80:E85,MATCH(D75&amp;D78,C80:C85&amp;D80:D85,0))&amp;"/"&amp;INDEX(F80:F85,MATCH(D75&amp;D78,C80:C85&amp;D80:D85,0))</f>
        <v>/</v>
      </c>
      <c r="L75" s="371"/>
      <c r="M75" s="116">
        <f>IF(ISBLANK(#REF!),"",COUNTIFS(C80:C85,D75,E80:E85,3)+COUNTIFS(D80:D85,D75,F80:F85,3))</f>
        <v>0</v>
      </c>
      <c r="N75" s="116">
        <f>IF(ISBLANK(#REF!),"",COUNTIFS(C80:C85,D75,E80:E85,"&lt;3")+COUNTIFS(D80:D85,D75,F80:F85,"&lt;3"))</f>
        <v>0</v>
      </c>
      <c r="O75" s="210">
        <v>1</v>
      </c>
      <c r="P75" s="106">
        <v>1</v>
      </c>
      <c r="Q75" s="76" t="str">
        <f>IF(ISBLANK(D75),"*",INDEX(D75:D78,MATCH(P75,O75:O78,0)))</f>
        <v>*</v>
      </c>
      <c r="R75" s="77"/>
    </row>
    <row r="76" spans="1:20" ht="13.5" customHeight="1">
      <c r="A76" s="69">
        <v>2</v>
      </c>
      <c r="B76" s="184">
        <v>62</v>
      </c>
      <c r="C76" s="187"/>
      <c r="D76" s="336"/>
      <c r="E76" s="370" t="str">
        <f t="array" ref="E76">INDEX(F80:F85,MATCH(D75&amp;D76,C80:C85&amp;D80:D85,0))&amp;"/"&amp;INDEX(E80:E85,MATCH(D75&amp;D76,C80:C85&amp;D80:D85,0))</f>
        <v>/</v>
      </c>
      <c r="F76" s="371"/>
      <c r="G76" s="114"/>
      <c r="H76" s="115"/>
      <c r="I76" s="370" t="str">
        <f t="array" ref="I76">INDEX(E80:E85,MATCH(D76&amp;D77,C80:C85&amp;D80:D85,0))&amp;"/"&amp;INDEX(F80:F85,MATCH(D76&amp;D77,C80:C85&amp;D80:D85,0))</f>
        <v>/</v>
      </c>
      <c r="J76" s="371"/>
      <c r="K76" s="370" t="str">
        <f t="array" ref="K76">INDEX(E80:E85,MATCH(D76&amp;D78,C80:C85&amp;D80:D85,0))&amp;"/"&amp;INDEX(F80:F85,MATCH(D76&amp;D78,C80:C85&amp;D80:D85,0))</f>
        <v>/</v>
      </c>
      <c r="L76" s="371"/>
      <c r="M76" s="116">
        <f>IF(ISBLANK(#REF!),"",COUNTIFS(C80:C85,D76,E80:E85,3)+COUNTIFS(D80:D85,D76,F80:F85,3))</f>
        <v>0</v>
      </c>
      <c r="N76" s="116">
        <f>IF(ISBLANK(#REF!),"",COUNTIFS(C80:C85,D76,E80:E85,"&lt;3")+COUNTIFS(D80:D85,D76,F80:F85,"&lt;3"))</f>
        <v>0</v>
      </c>
      <c r="O76" s="210">
        <v>2</v>
      </c>
      <c r="P76" s="106">
        <v>2</v>
      </c>
      <c r="Q76" s="78" t="str">
        <f>IF(ISBLANK(D76),"*",INDEX(D75:D78,MATCH(P76,O75:O78,0)))</f>
        <v>*</v>
      </c>
      <c r="R76" s="79"/>
    </row>
    <row r="77" spans="1:20" ht="13.5" customHeight="1">
      <c r="A77" s="69">
        <v>3</v>
      </c>
      <c r="B77" s="184">
        <v>63</v>
      </c>
      <c r="C77" s="187"/>
      <c r="D77" s="336"/>
      <c r="E77" s="370" t="str">
        <f t="array" ref="E77">INDEX(F80:F85,MATCH(D75&amp;D77,C80:C85&amp;D80:D85,0))&amp;"/"&amp;INDEX(E80:E85,MATCH(D75&amp;D77,C80:C85&amp;D80:D85,0))</f>
        <v>/</v>
      </c>
      <c r="F77" s="371"/>
      <c r="G77" s="370" t="str">
        <f t="array" ref="G77">INDEX(F80:F85,MATCH(D76&amp;D77,C80:C85&amp;D80:D85,0))&amp;"/"&amp;INDEX(E80:E85,MATCH(D76&amp;D77,C80:C85&amp;D80:D85,0))</f>
        <v>/</v>
      </c>
      <c r="H77" s="371"/>
      <c r="I77" s="114"/>
      <c r="J77" s="115"/>
      <c r="K77" s="370" t="str">
        <f t="array" ref="K77">INDEX(E80:E85,MATCH(D77&amp;D78,C80:C85&amp;D80:D85,0))&amp;"/"&amp;INDEX(F80:F85,MATCH(D77&amp;D78,C80:C85&amp;D80:D85,0))</f>
        <v>/</v>
      </c>
      <c r="L77" s="371"/>
      <c r="M77" s="116">
        <f>IF(ISBLANK(#REF!),"",COUNTIFS(C80:C85,D77,E80:E85,3)+COUNTIFS(D80:D85,D77,F80:F85,3))</f>
        <v>0</v>
      </c>
      <c r="N77" s="116">
        <f>IF(ISBLANK(#REF!),"",COUNTIFS(C80:C85,D77,E80:E85,"&lt;3")+COUNTIFS(D80:D85,D77,F80:F85,"&lt;3"))</f>
        <v>0</v>
      </c>
      <c r="O77" s="210">
        <v>3</v>
      </c>
      <c r="P77" s="106">
        <v>3</v>
      </c>
      <c r="Q77" s="78" t="str">
        <f>IF(ISBLANK(D77),"*",INDEX(D75:D78,MATCH(P77,O75:O78,0)))</f>
        <v>*</v>
      </c>
      <c r="R77" s="79"/>
    </row>
    <row r="78" spans="1:20" ht="13.5" customHeight="1">
      <c r="A78" s="70">
        <v>4</v>
      </c>
      <c r="B78" s="185">
        <v>64</v>
      </c>
      <c r="C78" s="188"/>
      <c r="D78" s="337"/>
      <c r="E78" s="372" t="str">
        <f t="array" ref="E78">INDEX(F80:F85,MATCH(D75&amp;D78,C80:C85&amp;D80:D85,0))&amp;"/"&amp;INDEX(E80:E85,MATCH(D75&amp;D78,C80:C85&amp;D80:D85,0))</f>
        <v>/</v>
      </c>
      <c r="F78" s="373"/>
      <c r="G78" s="372" t="str">
        <f t="array" ref="G78">INDEX(F80:F85,MATCH(D76&amp;D78,C80:C85&amp;D80:D85,0))&amp;"/"&amp;INDEX(E80:E85,MATCH(D76&amp;D78,C80:C85&amp;D80:D85,0))</f>
        <v>/</v>
      </c>
      <c r="H78" s="373"/>
      <c r="I78" s="372" t="str">
        <f t="array" ref="I78">INDEX(F80:F85,MATCH(D77&amp;D78,C80:C85&amp;D80:D85,0))&amp;"/"&amp;INDEX(E80:E85,MATCH(D77&amp;D78,C80:C85&amp;D80:D85,0))</f>
        <v>/</v>
      </c>
      <c r="J78" s="373"/>
      <c r="K78" s="114"/>
      <c r="L78" s="115"/>
      <c r="M78" s="118">
        <f>IF(ISBLANK(#REF!),"",COUNTIFS(C80:C85,D78,E80:E85,3)+COUNTIFS(D80:D85,D78,F80:F85,3))</f>
        <v>0</v>
      </c>
      <c r="N78" s="118">
        <f>IF(ISBLANK(#REF!),"",COUNTIFS(C80:C85,D78,E80:E85,"&lt;3")+COUNTIFS(D80:D85,D78,F80:F85,"&lt;3"))</f>
        <v>0</v>
      </c>
      <c r="O78" s="119"/>
      <c r="P78" s="106">
        <v>4</v>
      </c>
      <c r="Q78" s="78" t="str">
        <f>IF(ISBLANK(D78),"*",INDEX(D75:D78,MATCH(P78,O75:O78,0)))</f>
        <v>*</v>
      </c>
      <c r="R78" s="79"/>
    </row>
    <row r="79" spans="1:20" ht="13.5" customHeight="1">
      <c r="A79" s="363"/>
      <c r="B79" s="363"/>
      <c r="C79" s="144"/>
      <c r="E79" s="364" t="s">
        <v>10</v>
      </c>
      <c r="F79" s="364"/>
      <c r="G79" s="365" t="s">
        <v>11</v>
      </c>
      <c r="H79" s="365"/>
      <c r="I79" s="366" t="s">
        <v>4</v>
      </c>
      <c r="J79" s="366"/>
      <c r="K79" s="374" t="s">
        <v>12</v>
      </c>
      <c r="L79" s="374"/>
      <c r="M79" s="172" t="s">
        <v>5</v>
      </c>
      <c r="N79" s="172" t="s">
        <v>6</v>
      </c>
      <c r="O79" s="173" t="s">
        <v>8</v>
      </c>
      <c r="P79" s="174" t="s">
        <v>9</v>
      </c>
      <c r="Q79" s="13"/>
      <c r="R79" s="13"/>
      <c r="S79" s="375" t="s">
        <v>93</v>
      </c>
      <c r="T79" s="375"/>
    </row>
    <row r="80" spans="1:20" ht="13.5" customHeight="1">
      <c r="A80" s="83" t="e">
        <f>IF(ISBLANK(#REF!),"",#REF!)</f>
        <v>#REF!</v>
      </c>
      <c r="B80" s="84" t="e">
        <f>IF(ISBLANK(#REF!),"",#REF!)</f>
        <v>#REF!</v>
      </c>
      <c r="C80" s="122"/>
      <c r="D80" s="340"/>
      <c r="E80" s="123"/>
      <c r="F80" s="123"/>
      <c r="G80" s="376"/>
      <c r="H80" s="376"/>
      <c r="I80" s="376"/>
      <c r="J80" s="376"/>
      <c r="K80" s="376"/>
      <c r="L80" s="376"/>
      <c r="M80" s="125"/>
      <c r="N80" s="124"/>
      <c r="O80" s="124" t="e">
        <f>IF(ISBLANK(#REF!),"",#REF!)</f>
        <v>#REF!</v>
      </c>
      <c r="P80" s="126" t="e">
        <f>IF(ISBLANK(#REF!),"",#REF!)</f>
        <v>#REF!</v>
      </c>
      <c r="Q80" s="275" t="e">
        <f>IF(ISBLANK(#REF!),"",#REF!)</f>
        <v>#REF!</v>
      </c>
      <c r="R80" s="276" t="e">
        <f>IF(ISBLANK(#REF!),"","sto "&amp;#REF!)</f>
        <v>#REF!</v>
      </c>
      <c r="S80" s="80">
        <f>$S$10</f>
        <v>1</v>
      </c>
      <c r="T80" s="72">
        <f>$T$10</f>
        <v>3</v>
      </c>
    </row>
    <row r="81" spans="1:20" ht="13.5" customHeight="1">
      <c r="A81" s="85" t="e">
        <f>IF(ISBLANK(#REF!),"",#REF!)</f>
        <v>#REF!</v>
      </c>
      <c r="B81" s="86" t="e">
        <f>IF(ISBLANK(#REF!),"",#REF!)</f>
        <v>#REF!</v>
      </c>
      <c r="C81" s="127"/>
      <c r="D81" s="151"/>
      <c r="E81" s="128"/>
      <c r="F81" s="128"/>
      <c r="G81" s="377"/>
      <c r="H81" s="377"/>
      <c r="I81" s="377"/>
      <c r="J81" s="377"/>
      <c r="K81" s="377"/>
      <c r="L81" s="377"/>
      <c r="M81" s="130"/>
      <c r="N81" s="129"/>
      <c r="O81" s="129" t="e">
        <f>IF(ISBLANK(#REF!),"",#REF!)</f>
        <v>#REF!</v>
      </c>
      <c r="P81" s="131" t="e">
        <f>IF(ISBLANK(#REF!),"",#REF!)</f>
        <v>#REF!</v>
      </c>
      <c r="Q81" s="275" t="e">
        <f>IF(ISBLANK(#REF!),"",#REF!)</f>
        <v>#REF!</v>
      </c>
      <c r="R81" s="276" t="e">
        <f>IF(ISBLANK(#REF!),"","sto "&amp;#REF!)</f>
        <v>#REF!</v>
      </c>
      <c r="S81" s="81">
        <f>$S$11</f>
        <v>2</v>
      </c>
      <c r="T81" s="73">
        <f>$T$11</f>
        <v>4</v>
      </c>
    </row>
    <row r="82" spans="1:20" ht="13.5" customHeight="1">
      <c r="A82" s="85" t="e">
        <f>IF(ISBLANK(#REF!),"",#REF!)</f>
        <v>#REF!</v>
      </c>
      <c r="B82" s="86" t="e">
        <f>IF(ISBLANK(#REF!),"",#REF!)</f>
        <v>#REF!</v>
      </c>
      <c r="C82" s="127"/>
      <c r="D82" s="151"/>
      <c r="E82" s="128"/>
      <c r="F82" s="128"/>
      <c r="G82" s="377"/>
      <c r="H82" s="377"/>
      <c r="I82" s="377"/>
      <c r="J82" s="377"/>
      <c r="K82" s="377"/>
      <c r="L82" s="377"/>
      <c r="M82" s="130"/>
      <c r="N82" s="129"/>
      <c r="O82" s="129" t="e">
        <f>IF(ISBLANK(#REF!),"",#REF!)</f>
        <v>#REF!</v>
      </c>
      <c r="P82" s="131" t="e">
        <f>IF(ISBLANK(#REF!),"",#REF!)</f>
        <v>#REF!</v>
      </c>
      <c r="Q82" s="275" t="e">
        <f>IF(ISBLANK(#REF!),"",#REF!)</f>
        <v>#REF!</v>
      </c>
      <c r="R82" s="276" t="e">
        <f>IF(ISBLANK(#REF!),"","sto "&amp;#REF!)</f>
        <v>#REF!</v>
      </c>
      <c r="S82" s="81">
        <f>$S$12</f>
        <v>1</v>
      </c>
      <c r="T82" s="73">
        <f>$T$12</f>
        <v>2</v>
      </c>
    </row>
    <row r="83" spans="1:20" ht="13.5" customHeight="1">
      <c r="A83" s="85" t="e">
        <f>IF(ISBLANK(#REF!),"",#REF!)</f>
        <v>#REF!</v>
      </c>
      <c r="B83" s="86" t="e">
        <f>IF(ISBLANK(#REF!),"",#REF!)</f>
        <v>#REF!</v>
      </c>
      <c r="C83" s="127"/>
      <c r="D83" s="151"/>
      <c r="E83" s="128"/>
      <c r="F83" s="128"/>
      <c r="G83" s="377"/>
      <c r="H83" s="377"/>
      <c r="I83" s="377"/>
      <c r="J83" s="377"/>
      <c r="K83" s="377"/>
      <c r="L83" s="377"/>
      <c r="M83" s="130"/>
      <c r="N83" s="129"/>
      <c r="O83" s="129" t="e">
        <f>IF(ISBLANK(#REF!),"",#REF!)</f>
        <v>#REF!</v>
      </c>
      <c r="P83" s="131" t="e">
        <f>IF(ISBLANK(#REF!),"",#REF!)</f>
        <v>#REF!</v>
      </c>
      <c r="Q83" s="275" t="e">
        <f>IF(ISBLANK(#REF!),"",#REF!)</f>
        <v>#REF!</v>
      </c>
      <c r="R83" s="276" t="e">
        <f>IF(ISBLANK(#REF!),"","sto "&amp;#REF!)</f>
        <v>#REF!</v>
      </c>
      <c r="S83" s="81">
        <f>$S$13</f>
        <v>3</v>
      </c>
      <c r="T83" s="73">
        <f>$T$13</f>
        <v>4</v>
      </c>
    </row>
    <row r="84" spans="1:20" ht="13.5" customHeight="1">
      <c r="A84" s="85" t="e">
        <f>IF(ISBLANK(#REF!),"",#REF!)</f>
        <v>#REF!</v>
      </c>
      <c r="B84" s="86" t="e">
        <f>IF(ISBLANK(#REF!),"",#REF!)</f>
        <v>#REF!</v>
      </c>
      <c r="C84" s="127"/>
      <c r="D84" s="151"/>
      <c r="E84" s="128"/>
      <c r="F84" s="128"/>
      <c r="G84" s="377"/>
      <c r="H84" s="377"/>
      <c r="I84" s="377"/>
      <c r="J84" s="377"/>
      <c r="K84" s="377"/>
      <c r="L84" s="377"/>
      <c r="M84" s="130"/>
      <c r="N84" s="129"/>
      <c r="O84" s="129" t="e">
        <f>IF(ISBLANK(#REF!),"",#REF!)</f>
        <v>#REF!</v>
      </c>
      <c r="P84" s="131" t="e">
        <f>IF(ISBLANK(#REF!),"",#REF!)</f>
        <v>#REF!</v>
      </c>
      <c r="Q84" s="275" t="e">
        <f>IF(ISBLANK(#REF!),"",#REF!)</f>
        <v>#REF!</v>
      </c>
      <c r="R84" s="276" t="e">
        <f>IF(ISBLANK(#REF!),"","sto "&amp;#REF!)</f>
        <v>#REF!</v>
      </c>
      <c r="S84" s="81">
        <f>$S$14</f>
        <v>1</v>
      </c>
      <c r="T84" s="73">
        <f>$T$14</f>
        <v>4</v>
      </c>
    </row>
    <row r="85" spans="1:20" ht="13.5" customHeight="1">
      <c r="A85" s="87" t="e">
        <f>IF(ISBLANK(#REF!),"",#REF!)</f>
        <v>#REF!</v>
      </c>
      <c r="B85" s="88" t="e">
        <f>IF(ISBLANK(#REF!),"",#REF!)</f>
        <v>#REF!</v>
      </c>
      <c r="C85" s="132"/>
      <c r="D85" s="152"/>
      <c r="E85" s="133"/>
      <c r="F85" s="133"/>
      <c r="G85" s="367"/>
      <c r="H85" s="367"/>
      <c r="I85" s="367"/>
      <c r="J85" s="367"/>
      <c r="K85" s="367"/>
      <c r="L85" s="367"/>
      <c r="M85" s="135"/>
      <c r="N85" s="134"/>
      <c r="O85" s="134" t="e">
        <f>IF(ISBLANK(#REF!),"",#REF!)</f>
        <v>#REF!</v>
      </c>
      <c r="P85" s="136" t="e">
        <f>IF(ISBLANK(#REF!),"",#REF!)</f>
        <v>#REF!</v>
      </c>
      <c r="Q85" s="275" t="e">
        <f>IF(ISBLANK(#REF!),"",#REF!)</f>
        <v>#REF!</v>
      </c>
      <c r="R85" s="276" t="e">
        <f>IF(ISBLANK(#REF!),"","sto "&amp;#REF!)</f>
        <v>#REF!</v>
      </c>
      <c r="S85" s="82">
        <f>$S$15</f>
        <v>2</v>
      </c>
      <c r="T85" s="74">
        <f>$T$15</f>
        <v>3</v>
      </c>
    </row>
    <row r="87" spans="1:20" ht="13.5" customHeight="1">
      <c r="B87" s="12"/>
      <c r="C87" s="143"/>
      <c r="D87" s="120" t="s">
        <v>20</v>
      </c>
      <c r="E87" s="107"/>
      <c r="F87" s="107"/>
      <c r="G87" s="107"/>
      <c r="H87" s="107"/>
      <c r="I87" s="108"/>
      <c r="J87" s="108"/>
      <c r="K87" s="107"/>
      <c r="L87" s="107"/>
      <c r="M87" s="107"/>
      <c r="N87" s="109"/>
      <c r="O87" s="110"/>
      <c r="P87" s="107"/>
      <c r="Q87" s="13"/>
      <c r="R87" s="13"/>
    </row>
    <row r="88" spans="1:20" ht="13.5" customHeight="1">
      <c r="B88" s="183" t="s">
        <v>0</v>
      </c>
      <c r="C88" s="186"/>
      <c r="D88" s="147" t="s">
        <v>1</v>
      </c>
      <c r="E88" s="368">
        <v>1</v>
      </c>
      <c r="F88" s="368"/>
      <c r="G88" s="368">
        <v>2</v>
      </c>
      <c r="H88" s="368"/>
      <c r="I88" s="369">
        <v>3</v>
      </c>
      <c r="J88" s="369"/>
      <c r="K88" s="368">
        <v>4</v>
      </c>
      <c r="L88" s="368"/>
      <c r="M88" s="111" t="s">
        <v>2</v>
      </c>
      <c r="N88" s="111" t="s">
        <v>3</v>
      </c>
      <c r="O88" s="112" t="s">
        <v>7</v>
      </c>
      <c r="P88" s="113"/>
      <c r="Q88" s="49" t="s">
        <v>55</v>
      </c>
      <c r="R88" s="50"/>
    </row>
    <row r="89" spans="1:20" ht="13.5" customHeight="1">
      <c r="A89" s="69">
        <v>1</v>
      </c>
      <c r="B89" s="184">
        <v>71</v>
      </c>
      <c r="C89" s="187"/>
      <c r="D89" s="336"/>
      <c r="E89" s="114"/>
      <c r="F89" s="115"/>
      <c r="G89" s="370" t="str">
        <f t="array" ref="G89">INDEX(E94:E99,MATCH(D89&amp;D90,C94:C99&amp;D94:D99,0))&amp;"/"&amp;INDEX(F94:F99,MATCH(D89&amp;D90,C94:C99&amp;D94:D99,0))</f>
        <v>/</v>
      </c>
      <c r="H89" s="371"/>
      <c r="I89" s="370" t="str">
        <f t="array" ref="I89">INDEX(E94:E99,MATCH(D89&amp;D91,C94:C99&amp;D94:D99,0))&amp;"/"&amp;INDEX(F94:F99,MATCH(D89&amp;D91,C94:C99&amp;D94:D99,0))</f>
        <v>/</v>
      </c>
      <c r="J89" s="371"/>
      <c r="K89" s="370" t="str">
        <f t="array" ref="K89">INDEX(E94:E99,MATCH(D89&amp;D92,C94:C99&amp;D94:D99,0))&amp;"/"&amp;INDEX(F94:F99,MATCH(D89&amp;D92,C94:C99&amp;D94:D99,0))</f>
        <v>/</v>
      </c>
      <c r="L89" s="371"/>
      <c r="M89" s="116">
        <f>IF(ISBLANK(#REF!),"",COUNTIFS(C94:C99,D89,E94:E99,3)+COUNTIFS(D94:D99,D89,F94:F99,3))</f>
        <v>0</v>
      </c>
      <c r="N89" s="116">
        <f>IF(ISBLANK(#REF!),"",COUNTIFS(C94:C99,D89,E94:E99,"&lt;3")+COUNTIFS(D94:D99,D89,F94:F99,"&lt;3"))</f>
        <v>0</v>
      </c>
      <c r="O89" s="210">
        <v>1</v>
      </c>
      <c r="P89" s="106">
        <v>1</v>
      </c>
      <c r="Q89" s="76" t="str">
        <f>IF(ISBLANK(D89),"*",INDEX(D89:D92,MATCH(P89,O89:O92,0)))</f>
        <v>*</v>
      </c>
      <c r="R89" s="77"/>
    </row>
    <row r="90" spans="1:20" ht="13.5" customHeight="1">
      <c r="A90" s="69">
        <v>2</v>
      </c>
      <c r="B90" s="184">
        <v>72</v>
      </c>
      <c r="C90" s="187"/>
      <c r="D90" s="336"/>
      <c r="E90" s="370" t="str">
        <f t="array" ref="E90">INDEX(F94:F99,MATCH(D89&amp;D90,C94:C99&amp;D94:D99,0))&amp;"/"&amp;INDEX(E94:E99,MATCH(D89&amp;D90,C94:C99&amp;D94:D99,0))</f>
        <v>/</v>
      </c>
      <c r="F90" s="371"/>
      <c r="G90" s="114"/>
      <c r="H90" s="115"/>
      <c r="I90" s="370" t="str">
        <f t="array" ref="I90">INDEX(E94:E99,MATCH(D90&amp;D91,C94:C99&amp;D94:D99,0))&amp;"/"&amp;INDEX(F94:F99,MATCH(D90&amp;D91,C94:C99&amp;D94:D99,0))</f>
        <v>/</v>
      </c>
      <c r="J90" s="371"/>
      <c r="K90" s="370" t="str">
        <f t="array" ref="K90">INDEX(E94:E99,MATCH(D90&amp;D92,C94:C99&amp;D94:D99,0))&amp;"/"&amp;INDEX(F94:F99,MATCH(D90&amp;D92,C94:C99&amp;D94:D99,0))</f>
        <v>/</v>
      </c>
      <c r="L90" s="371"/>
      <c r="M90" s="116">
        <f>IF(ISBLANK(#REF!),"",COUNTIFS(C94:C99,D90,E94:E99,3)+COUNTIFS(D94:D99,D90,F94:F99,3))</f>
        <v>0</v>
      </c>
      <c r="N90" s="116">
        <f>IF(ISBLANK(#REF!),"",COUNTIFS(C94:C99,D90,E94:E99,"&lt;3")+COUNTIFS(D94:D99,D90,F94:F99,"&lt;3"))</f>
        <v>0</v>
      </c>
      <c r="O90" s="210">
        <v>2</v>
      </c>
      <c r="P90" s="106">
        <v>2</v>
      </c>
      <c r="Q90" s="78" t="str">
        <f>IF(ISBLANK(D90),"*",INDEX(D89:D92,MATCH(P90,O89:O92,0)))</f>
        <v>*</v>
      </c>
      <c r="R90" s="79"/>
    </row>
    <row r="91" spans="1:20" ht="13.5" customHeight="1">
      <c r="A91" s="69">
        <v>3</v>
      </c>
      <c r="B91" s="184">
        <v>73</v>
      </c>
      <c r="C91" s="187"/>
      <c r="D91" s="336"/>
      <c r="E91" s="370" t="str">
        <f t="array" ref="E91">INDEX(F94:F99,MATCH(D89&amp;D91,C94:C99&amp;D94:D99,0))&amp;"/"&amp;INDEX(E94:E99,MATCH(D89&amp;D91,C94:C99&amp;D94:D99,0))</f>
        <v>/</v>
      </c>
      <c r="F91" s="371"/>
      <c r="G91" s="370" t="str">
        <f t="array" ref="G91">INDEX(F94:F99,MATCH(D90&amp;D91,C94:C99&amp;D94:D99,0))&amp;"/"&amp;INDEX(E94:E99,MATCH(D90&amp;D91,C94:C99&amp;D94:D99,0))</f>
        <v>/</v>
      </c>
      <c r="H91" s="371"/>
      <c r="I91" s="114"/>
      <c r="J91" s="115"/>
      <c r="K91" s="370" t="str">
        <f t="array" ref="K91">INDEX(E94:E99,MATCH(D91&amp;D92,C94:C99&amp;D94:D99,0))&amp;"/"&amp;INDEX(F94:F99,MATCH(D91&amp;D92,C94:C99&amp;D94:D99,0))</f>
        <v>/</v>
      </c>
      <c r="L91" s="371"/>
      <c r="M91" s="116">
        <f>IF(ISBLANK(#REF!),"",COUNTIFS(C94:C99,D91,E94:E99,3)+COUNTIFS(D94:D99,D91,F94:F99,3))</f>
        <v>0</v>
      </c>
      <c r="N91" s="116">
        <f>IF(ISBLANK(#REF!),"",COUNTIFS(C94:C99,D91,E94:E99,"&lt;3")+COUNTIFS(D94:D99,D91,F94:F99,"&lt;3"))</f>
        <v>0</v>
      </c>
      <c r="O91" s="210">
        <v>3</v>
      </c>
      <c r="P91" s="106">
        <v>3</v>
      </c>
      <c r="Q91" s="78" t="str">
        <f>IF(ISBLANK(D91),"*",INDEX(D89:D92,MATCH(P91,O89:O92,0)))</f>
        <v>*</v>
      </c>
      <c r="R91" s="79"/>
    </row>
    <row r="92" spans="1:20" ht="13.5" customHeight="1">
      <c r="A92" s="70">
        <v>4</v>
      </c>
      <c r="B92" s="185">
        <v>74</v>
      </c>
      <c r="C92" s="188"/>
      <c r="D92" s="337"/>
      <c r="E92" s="372" t="str">
        <f t="array" ref="E92">INDEX(F94:F99,MATCH(D89&amp;D92,C94:C99&amp;D94:D99,0))&amp;"/"&amp;INDEX(E94:E99,MATCH(D89&amp;D92,C94:C99&amp;D94:D99,0))</f>
        <v>/</v>
      </c>
      <c r="F92" s="373"/>
      <c r="G92" s="372" t="str">
        <f t="array" ref="G92">INDEX(F94:F99,MATCH(D90&amp;D92,C94:C99&amp;D94:D99,0))&amp;"/"&amp;INDEX(E94:E99,MATCH(D90&amp;D92,C94:C99&amp;D94:D99,0))</f>
        <v>/</v>
      </c>
      <c r="H92" s="373"/>
      <c r="I92" s="372" t="str">
        <f t="array" ref="I92">INDEX(F94:F99,MATCH(D91&amp;D92,C94:C99&amp;D94:D99,0))&amp;"/"&amp;INDEX(E94:E99,MATCH(D91&amp;D92,C94:C99&amp;D94:D99,0))</f>
        <v>/</v>
      </c>
      <c r="J92" s="373"/>
      <c r="K92" s="114"/>
      <c r="L92" s="115"/>
      <c r="M92" s="118">
        <f>IF(ISBLANK(#REF!),"",COUNTIFS(C94:C99,D92,E94:E99,3)+COUNTIFS(D94:D99,D92,F94:F99,3))</f>
        <v>0</v>
      </c>
      <c r="N92" s="118">
        <f>IF(ISBLANK(#REF!),"",COUNTIFS(C94:C99,D92,E94:E99,"&lt;3")+COUNTIFS(D94:D99,D92,F94:F99,"&lt;3"))</f>
        <v>0</v>
      </c>
      <c r="O92" s="119">
        <v>4</v>
      </c>
      <c r="P92" s="106">
        <v>4</v>
      </c>
      <c r="Q92" s="78" t="str">
        <f>IF(ISBLANK(D92),"*",INDEX(D89:D92,MATCH(P92,O89:O92,0)))</f>
        <v>*</v>
      </c>
      <c r="R92" s="79"/>
    </row>
    <row r="93" spans="1:20" ht="13.5" customHeight="1">
      <c r="A93" s="363"/>
      <c r="B93" s="363"/>
      <c r="C93" s="144"/>
      <c r="E93" s="364" t="s">
        <v>10</v>
      </c>
      <c r="F93" s="364"/>
      <c r="G93" s="365" t="s">
        <v>11</v>
      </c>
      <c r="H93" s="365"/>
      <c r="I93" s="366" t="s">
        <v>4</v>
      </c>
      <c r="J93" s="366"/>
      <c r="K93" s="374" t="s">
        <v>12</v>
      </c>
      <c r="L93" s="374"/>
      <c r="M93" s="172" t="s">
        <v>5</v>
      </c>
      <c r="N93" s="172" t="s">
        <v>6</v>
      </c>
      <c r="O93" s="173" t="s">
        <v>8</v>
      </c>
      <c r="P93" s="174" t="s">
        <v>9</v>
      </c>
      <c r="Q93" s="13"/>
      <c r="R93" s="13"/>
      <c r="S93" s="375" t="s">
        <v>93</v>
      </c>
      <c r="T93" s="375"/>
    </row>
    <row r="94" spans="1:20" ht="13.5" customHeight="1">
      <c r="A94" s="83" t="e">
        <f>IF(ISBLANK(#REF!),"",#REF!)</f>
        <v>#REF!</v>
      </c>
      <c r="B94" s="84" t="e">
        <f>IF(ISBLANK(#REF!),"",#REF!)</f>
        <v>#REF!</v>
      </c>
      <c r="C94" s="122"/>
      <c r="D94" s="340"/>
      <c r="E94" s="123"/>
      <c r="F94" s="123"/>
      <c r="G94" s="376"/>
      <c r="H94" s="376"/>
      <c r="I94" s="376"/>
      <c r="J94" s="376"/>
      <c r="K94" s="376"/>
      <c r="L94" s="376"/>
      <c r="M94" s="125"/>
      <c r="N94" s="124" t="e">
        <f>IF(ISBLANK(#REF!),"",#REF!)</f>
        <v>#REF!</v>
      </c>
      <c r="O94" s="124" t="e">
        <f>IF(ISBLANK(#REF!),"",#REF!)</f>
        <v>#REF!</v>
      </c>
      <c r="P94" s="126" t="e">
        <f>IF(ISBLANK(#REF!),"",#REF!)</f>
        <v>#REF!</v>
      </c>
      <c r="Q94" s="275" t="e">
        <f>IF(ISBLANK(#REF!),"",#REF!)</f>
        <v>#REF!</v>
      </c>
      <c r="R94" s="276" t="e">
        <f>IF(ISBLANK(#REF!),"","sto "&amp;#REF!)</f>
        <v>#REF!</v>
      </c>
      <c r="S94" s="80">
        <f>$S$10</f>
        <v>1</v>
      </c>
      <c r="T94" s="72">
        <f>$T$10</f>
        <v>3</v>
      </c>
    </row>
    <row r="95" spans="1:20" ht="13.5" customHeight="1">
      <c r="A95" s="85" t="e">
        <f>IF(ISBLANK(#REF!),"",#REF!)</f>
        <v>#REF!</v>
      </c>
      <c r="B95" s="86" t="e">
        <f>IF(ISBLANK(#REF!),"",#REF!)</f>
        <v>#REF!</v>
      </c>
      <c r="C95" s="127"/>
      <c r="D95" s="151"/>
      <c r="E95" s="128"/>
      <c r="F95" s="128"/>
      <c r="G95" s="377"/>
      <c r="H95" s="377"/>
      <c r="I95" s="377"/>
      <c r="J95" s="377"/>
      <c r="K95" s="377"/>
      <c r="L95" s="377"/>
      <c r="M95" s="130"/>
      <c r="N95" s="129" t="e">
        <f>IF(ISBLANK(#REF!),"",#REF!)</f>
        <v>#REF!</v>
      </c>
      <c r="O95" s="129" t="e">
        <f>IF(ISBLANK(#REF!),"",#REF!)</f>
        <v>#REF!</v>
      </c>
      <c r="P95" s="131" t="e">
        <f>IF(ISBLANK(#REF!),"",#REF!)</f>
        <v>#REF!</v>
      </c>
      <c r="Q95" s="275" t="e">
        <f>IF(ISBLANK(#REF!),"",#REF!)</f>
        <v>#REF!</v>
      </c>
      <c r="R95" s="276" t="e">
        <f>IF(ISBLANK(#REF!),"","sto "&amp;#REF!)</f>
        <v>#REF!</v>
      </c>
      <c r="S95" s="81">
        <f>$S$11</f>
        <v>2</v>
      </c>
      <c r="T95" s="73">
        <f>$T$11</f>
        <v>4</v>
      </c>
    </row>
    <row r="96" spans="1:20" ht="13.5" customHeight="1">
      <c r="A96" s="85" t="e">
        <f>IF(ISBLANK(#REF!),"",#REF!)</f>
        <v>#REF!</v>
      </c>
      <c r="B96" s="86" t="e">
        <f>IF(ISBLANK(#REF!),"",#REF!)</f>
        <v>#REF!</v>
      </c>
      <c r="C96" s="127"/>
      <c r="D96" s="151"/>
      <c r="E96" s="128"/>
      <c r="F96" s="128"/>
      <c r="G96" s="377"/>
      <c r="H96" s="377"/>
      <c r="I96" s="377"/>
      <c r="J96" s="377"/>
      <c r="K96" s="377"/>
      <c r="L96" s="377"/>
      <c r="M96" s="130"/>
      <c r="N96" s="129" t="e">
        <f>IF(ISBLANK(#REF!),"",#REF!)</f>
        <v>#REF!</v>
      </c>
      <c r="O96" s="129" t="e">
        <f>IF(ISBLANK(#REF!),"",#REF!)</f>
        <v>#REF!</v>
      </c>
      <c r="P96" s="131" t="e">
        <f>IF(ISBLANK(#REF!),"",#REF!)</f>
        <v>#REF!</v>
      </c>
      <c r="Q96" s="275" t="e">
        <f>IF(ISBLANK(#REF!),"",#REF!)</f>
        <v>#REF!</v>
      </c>
      <c r="R96" s="276" t="e">
        <f>IF(ISBLANK(#REF!),"","sto "&amp;#REF!)</f>
        <v>#REF!</v>
      </c>
      <c r="S96" s="81">
        <f>$S$12</f>
        <v>1</v>
      </c>
      <c r="T96" s="73">
        <f>$T$12</f>
        <v>2</v>
      </c>
    </row>
    <row r="97" spans="1:20" ht="13.5" customHeight="1">
      <c r="A97" s="85" t="e">
        <f>IF(ISBLANK(#REF!),"",#REF!)</f>
        <v>#REF!</v>
      </c>
      <c r="B97" s="86" t="e">
        <f>IF(ISBLANK(#REF!),"",#REF!)</f>
        <v>#REF!</v>
      </c>
      <c r="C97" s="127"/>
      <c r="D97" s="151"/>
      <c r="E97" s="128"/>
      <c r="F97" s="128"/>
      <c r="G97" s="377"/>
      <c r="H97" s="377"/>
      <c r="I97" s="377"/>
      <c r="J97" s="377"/>
      <c r="K97" s="377"/>
      <c r="L97" s="377"/>
      <c r="M97" s="130"/>
      <c r="N97" s="129" t="e">
        <f>IF(ISBLANK(#REF!),"",#REF!)</f>
        <v>#REF!</v>
      </c>
      <c r="O97" s="129" t="e">
        <f>IF(ISBLANK(#REF!),"",#REF!)</f>
        <v>#REF!</v>
      </c>
      <c r="P97" s="131" t="e">
        <f>IF(ISBLANK(#REF!),"",#REF!)</f>
        <v>#REF!</v>
      </c>
      <c r="Q97" s="275" t="e">
        <f>IF(ISBLANK(#REF!),"",#REF!)</f>
        <v>#REF!</v>
      </c>
      <c r="R97" s="276" t="e">
        <f>IF(ISBLANK(#REF!),"","sto "&amp;#REF!)</f>
        <v>#REF!</v>
      </c>
      <c r="S97" s="81">
        <f>$S$13</f>
        <v>3</v>
      </c>
      <c r="T97" s="73">
        <f>$T$13</f>
        <v>4</v>
      </c>
    </row>
    <row r="98" spans="1:20" ht="13.5" customHeight="1">
      <c r="A98" s="85" t="e">
        <f>IF(ISBLANK(#REF!),"",#REF!)</f>
        <v>#REF!</v>
      </c>
      <c r="B98" s="86" t="e">
        <f>IF(ISBLANK(#REF!),"",#REF!)</f>
        <v>#REF!</v>
      </c>
      <c r="C98" s="127"/>
      <c r="D98" s="151"/>
      <c r="E98" s="128"/>
      <c r="F98" s="128"/>
      <c r="G98" s="377"/>
      <c r="H98" s="377"/>
      <c r="I98" s="377"/>
      <c r="J98" s="377"/>
      <c r="K98" s="377"/>
      <c r="L98" s="377"/>
      <c r="M98" s="130"/>
      <c r="N98" s="129" t="e">
        <f>IF(ISBLANK(#REF!),"",#REF!)</f>
        <v>#REF!</v>
      </c>
      <c r="O98" s="129" t="e">
        <f>IF(ISBLANK(#REF!),"",#REF!)</f>
        <v>#REF!</v>
      </c>
      <c r="P98" s="131" t="e">
        <f>IF(ISBLANK(#REF!),"",#REF!)</f>
        <v>#REF!</v>
      </c>
      <c r="Q98" s="275" t="e">
        <f>IF(ISBLANK(#REF!),"",#REF!)</f>
        <v>#REF!</v>
      </c>
      <c r="R98" s="276" t="e">
        <f>IF(ISBLANK(#REF!),"","sto "&amp;#REF!)</f>
        <v>#REF!</v>
      </c>
      <c r="S98" s="81">
        <f>$S$14</f>
        <v>1</v>
      </c>
      <c r="T98" s="73">
        <f>$T$14</f>
        <v>4</v>
      </c>
    </row>
    <row r="99" spans="1:20" ht="13.5" customHeight="1">
      <c r="A99" s="87" t="e">
        <f>IF(ISBLANK(#REF!),"",#REF!)</f>
        <v>#REF!</v>
      </c>
      <c r="B99" s="88" t="e">
        <f>IF(ISBLANK(#REF!),"",#REF!)</f>
        <v>#REF!</v>
      </c>
      <c r="C99" s="132"/>
      <c r="D99" s="152"/>
      <c r="E99" s="133"/>
      <c r="F99" s="133"/>
      <c r="G99" s="367"/>
      <c r="H99" s="367"/>
      <c r="I99" s="367"/>
      <c r="J99" s="367"/>
      <c r="K99" s="367"/>
      <c r="L99" s="367"/>
      <c r="M99" s="135"/>
      <c r="N99" s="134" t="e">
        <f>IF(ISBLANK(#REF!),"",#REF!)</f>
        <v>#REF!</v>
      </c>
      <c r="O99" s="134" t="e">
        <f>IF(ISBLANK(#REF!),"",#REF!)</f>
        <v>#REF!</v>
      </c>
      <c r="P99" s="136" t="e">
        <f>IF(ISBLANK(#REF!),"",#REF!)</f>
        <v>#REF!</v>
      </c>
      <c r="Q99" s="275" t="e">
        <f>IF(ISBLANK(#REF!),"",#REF!)</f>
        <v>#REF!</v>
      </c>
      <c r="R99" s="276" t="e">
        <f>IF(ISBLANK(#REF!),"","sto "&amp;#REF!)</f>
        <v>#REF!</v>
      </c>
      <c r="S99" s="82">
        <f>$S$15</f>
        <v>2</v>
      </c>
      <c r="T99" s="74">
        <f>$T$15</f>
        <v>3</v>
      </c>
    </row>
    <row r="101" spans="1:20" ht="13.5" customHeight="1">
      <c r="B101" s="12"/>
      <c r="C101" s="143"/>
      <c r="D101" s="120" t="s">
        <v>21</v>
      </c>
      <c r="E101" s="107"/>
      <c r="F101" s="107"/>
      <c r="G101" s="107"/>
      <c r="H101" s="107"/>
      <c r="I101" s="108"/>
      <c r="J101" s="108"/>
      <c r="K101" s="107"/>
      <c r="L101" s="107"/>
      <c r="M101" s="107"/>
      <c r="N101" s="109"/>
      <c r="O101" s="110"/>
      <c r="P101" s="107"/>
      <c r="Q101" s="13"/>
      <c r="R101" s="13"/>
    </row>
    <row r="102" spans="1:20" ht="13.5" customHeight="1">
      <c r="B102" s="183" t="s">
        <v>0</v>
      </c>
      <c r="C102" s="186"/>
      <c r="D102" s="147" t="s">
        <v>1</v>
      </c>
      <c r="E102" s="368">
        <v>1</v>
      </c>
      <c r="F102" s="368"/>
      <c r="G102" s="368">
        <v>2</v>
      </c>
      <c r="H102" s="368"/>
      <c r="I102" s="369">
        <v>3</v>
      </c>
      <c r="J102" s="369"/>
      <c r="K102" s="368">
        <v>4</v>
      </c>
      <c r="L102" s="368"/>
      <c r="M102" s="111" t="s">
        <v>2</v>
      </c>
      <c r="N102" s="111" t="s">
        <v>3</v>
      </c>
      <c r="O102" s="112" t="s">
        <v>7</v>
      </c>
      <c r="P102" s="113"/>
      <c r="Q102" s="49" t="s">
        <v>54</v>
      </c>
      <c r="R102" s="50"/>
    </row>
    <row r="103" spans="1:20" ht="13.5" customHeight="1">
      <c r="A103" s="69">
        <v>1</v>
      </c>
      <c r="B103" s="184">
        <v>81</v>
      </c>
      <c r="C103" s="187"/>
      <c r="D103" s="336"/>
      <c r="E103" s="114"/>
      <c r="F103" s="115"/>
      <c r="G103" s="370" t="str">
        <f t="array" ref="G103">INDEX(E108:E113,MATCH(D103&amp;D104,C108:C113&amp;D108:D113,0))&amp;"/"&amp;INDEX(F108:F113,MATCH(D103&amp;D104,C108:C113&amp;D108:D113,0))</f>
        <v>/</v>
      </c>
      <c r="H103" s="371"/>
      <c r="I103" s="370" t="str">
        <f t="array" ref="I103">INDEX(E108:E113,MATCH(D103&amp;D105,C108:C113&amp;D108:D113,0))&amp;"/"&amp;INDEX(F108:F113,MATCH(D103&amp;D105,C108:C113&amp;D108:D113,0))</f>
        <v>/</v>
      </c>
      <c r="J103" s="371"/>
      <c r="K103" s="370" t="e">
        <f t="array" ref="K103">INDEX(E108:E113,MATCH(D103&amp;D106,C108:C113&amp;D108:D113,0))&amp;"/"&amp;INDEX(F108:F113,MATCH(D103&amp;D106,C108:C113&amp;D108:D113,0))</f>
        <v>#N/A</v>
      </c>
      <c r="L103" s="371"/>
      <c r="M103" s="116">
        <f>IF(ISBLANK(#REF!),"",COUNTIFS(C108:C113,D103,E108:E113,3)+COUNTIFS(D108:D113,D103,F108:F113,3))</f>
        <v>0</v>
      </c>
      <c r="N103" s="116">
        <f>IF(ISBLANK(#REF!),"",COUNTIFS(C108:C113,D103,E108:E113,"&lt;3")+COUNTIFS(D108:D113,D103,F108:F113,"&lt;3"))</f>
        <v>0</v>
      </c>
      <c r="O103" s="210">
        <v>3</v>
      </c>
      <c r="P103" s="106">
        <v>1</v>
      </c>
      <c r="Q103" s="76" t="str">
        <f>IF(ISBLANK(D103),"*",INDEX(D103:D106,MATCH(P103,O103:O106,0)))</f>
        <v>*</v>
      </c>
      <c r="R103" s="77"/>
    </row>
    <row r="104" spans="1:20" ht="13.5" customHeight="1">
      <c r="A104" s="69">
        <v>2</v>
      </c>
      <c r="B104" s="184">
        <v>82</v>
      </c>
      <c r="C104" s="187"/>
      <c r="D104" s="336"/>
      <c r="E104" s="370" t="str">
        <f t="array" ref="E104">INDEX(F108:F113,MATCH(D103&amp;D104,C108:C113&amp;D108:D113,0))&amp;"/"&amp;INDEX(E108:E113,MATCH(D103&amp;D104,C108:C113&amp;D108:D113,0))</f>
        <v>/</v>
      </c>
      <c r="F104" s="371"/>
      <c r="G104" s="114"/>
      <c r="H104" s="115"/>
      <c r="I104" s="370" t="str">
        <f t="array" ref="I104">INDEX(E108:E113,MATCH(D104&amp;D105,C108:C113&amp;D108:D113,0))&amp;"/"&amp;INDEX(F108:F113,MATCH(D104&amp;D105,C108:C113&amp;D108:D113,0))</f>
        <v>/</v>
      </c>
      <c r="J104" s="371"/>
      <c r="K104" s="370" t="e">
        <f t="array" ref="K104">INDEX(E108:E113,MATCH(D104&amp;D106,C108:C113&amp;D108:D113,0))&amp;"/"&amp;INDEX(F108:F113,MATCH(D104&amp;D106,C108:C113&amp;D108:D113,0))</f>
        <v>#N/A</v>
      </c>
      <c r="L104" s="371"/>
      <c r="M104" s="116">
        <f>IF(ISBLANK(#REF!),"",COUNTIFS(C108:C113,D104,E108:E113,3)+COUNTIFS(D108:D113,D104,F108:F113,3))</f>
        <v>0</v>
      </c>
      <c r="N104" s="116">
        <f>IF(ISBLANK(#REF!),"",COUNTIFS(C108:C113,D104,E108:E113,"&lt;3")+COUNTIFS(D108:D113,D104,F108:F113,"&lt;3"))</f>
        <v>0</v>
      </c>
      <c r="O104" s="210">
        <v>1</v>
      </c>
      <c r="P104" s="106">
        <v>2</v>
      </c>
      <c r="Q104" s="78" t="str">
        <f>IF(ISBLANK(D104),"*",INDEX(D103:D106,MATCH(P104,O103:O106,0)))</f>
        <v>*</v>
      </c>
      <c r="R104" s="79"/>
    </row>
    <row r="105" spans="1:20" ht="13.5" customHeight="1">
      <c r="A105" s="69">
        <v>3</v>
      </c>
      <c r="B105" s="184">
        <v>83</v>
      </c>
      <c r="C105" s="187"/>
      <c r="D105" s="336"/>
      <c r="E105" s="370" t="str">
        <f t="array" ref="E105">INDEX(F108:F113,MATCH(D103&amp;D105,C108:C113&amp;D108:D113,0))&amp;"/"&amp;INDEX(E108:E113,MATCH(D103&amp;D105,C108:C113&amp;D108:D113,0))</f>
        <v>/</v>
      </c>
      <c r="F105" s="371"/>
      <c r="G105" s="370" t="str">
        <f t="array" ref="G105">INDEX(F108:F113,MATCH(D104&amp;D105,C108:C113&amp;D108:D113,0))&amp;"/"&amp;INDEX(E108:E113,MATCH(D104&amp;D105,C108:C113&amp;D108:D113,0))</f>
        <v>/</v>
      </c>
      <c r="H105" s="371"/>
      <c r="I105" s="114"/>
      <c r="J105" s="115"/>
      <c r="K105" s="370" t="e">
        <f t="array" ref="K105">INDEX(E108:E113,MATCH(D105&amp;D106,C108:C113&amp;D108:D113,0))&amp;"/"&amp;INDEX(F108:F113,MATCH(D105&amp;D106,C108:C113&amp;D108:D113,0))</f>
        <v>#N/A</v>
      </c>
      <c r="L105" s="371"/>
      <c r="M105" s="116">
        <f>IF(ISBLANK(#REF!),"",COUNTIFS(C108:C113,D105,E108:E113,3)+COUNTIFS(D108:D113,D105,F108:F113,3))</f>
        <v>0</v>
      </c>
      <c r="N105" s="116">
        <f>IF(ISBLANK(#REF!),"",COUNTIFS(C108:C113,D105,E108:E113,"&lt;3")+COUNTIFS(D108:D113,D105,F108:F113,"&lt;3"))</f>
        <v>0</v>
      </c>
      <c r="O105" s="210">
        <v>2</v>
      </c>
      <c r="P105" s="106">
        <v>3</v>
      </c>
      <c r="Q105" s="78" t="str">
        <f>IF(ISBLANK(D105),"*",INDEX(D103:D106,MATCH(P105,O103:O106,0)))</f>
        <v>*</v>
      </c>
      <c r="R105" s="79"/>
    </row>
    <row r="106" spans="1:20" ht="13.5" customHeight="1">
      <c r="A106" s="70">
        <v>4</v>
      </c>
      <c r="B106" s="185">
        <v>84</v>
      </c>
      <c r="C106" s="188" t="s">
        <v>132</v>
      </c>
      <c r="D106" s="337" t="s">
        <v>132</v>
      </c>
      <c r="E106" s="372" t="e">
        <f t="array" ref="E106">INDEX(F108:F113,MATCH(D103&amp;D106,C108:C113&amp;D108:D113,0))&amp;"/"&amp;INDEX(E108:E113,MATCH(D103&amp;D106,C108:C113&amp;D108:D113,0))</f>
        <v>#N/A</v>
      </c>
      <c r="F106" s="373"/>
      <c r="G106" s="372" t="e">
        <f t="array" ref="G106">INDEX(F108:F113,MATCH(D104&amp;D106,C108:C113&amp;D108:D113,0))&amp;"/"&amp;INDEX(E108:E113,MATCH(D104&amp;D106,C108:C113&amp;D108:D113,0))</f>
        <v>#N/A</v>
      </c>
      <c r="H106" s="373"/>
      <c r="I106" s="372" t="e">
        <f t="array" ref="I106">INDEX(F108:F113,MATCH(D105&amp;D106,C108:C113&amp;D108:D113,0))&amp;"/"&amp;INDEX(E108:E113,MATCH(D105&amp;D106,C108:C113&amp;D108:D113,0))</f>
        <v>#N/A</v>
      </c>
      <c r="J106" s="373"/>
      <c r="K106" s="114"/>
      <c r="L106" s="115"/>
      <c r="M106" s="118">
        <f>IF(ISBLANK(#REF!),"",COUNTIFS(C108:C113,D106,E108:E113,3)+COUNTIFS(D108:D113,D106,F108:F113,3))</f>
        <v>0</v>
      </c>
      <c r="N106" s="118">
        <f>IF(ISBLANK(#REF!),"",COUNTIFS(C108:C113,D106,E108:E113,"&lt;3")+COUNTIFS(D108:D113,D106,F108:F113,"&lt;3"))</f>
        <v>0</v>
      </c>
      <c r="O106" s="211"/>
      <c r="P106" s="106">
        <v>4</v>
      </c>
      <c r="Q106" s="78" t="e">
        <f>IF(ISBLANK(D106),"*",INDEX(D103:D106,MATCH(P106,O103:O106,0)))</f>
        <v>#N/A</v>
      </c>
      <c r="R106" s="79"/>
    </row>
    <row r="107" spans="1:20" ht="13.5" customHeight="1">
      <c r="A107" s="363"/>
      <c r="B107" s="363"/>
      <c r="C107" s="144"/>
      <c r="E107" s="364" t="s">
        <v>10</v>
      </c>
      <c r="F107" s="364"/>
      <c r="G107" s="365" t="s">
        <v>11</v>
      </c>
      <c r="H107" s="365"/>
      <c r="I107" s="366" t="s">
        <v>4</v>
      </c>
      <c r="J107" s="366"/>
      <c r="K107" s="374" t="s">
        <v>12</v>
      </c>
      <c r="L107" s="374"/>
      <c r="M107" s="172" t="s">
        <v>5</v>
      </c>
      <c r="N107" s="172" t="s">
        <v>6</v>
      </c>
      <c r="O107" s="173" t="s">
        <v>8</v>
      </c>
      <c r="P107" s="174" t="s">
        <v>9</v>
      </c>
      <c r="Q107" s="13"/>
      <c r="R107" s="13"/>
      <c r="S107" s="71" t="s">
        <v>93</v>
      </c>
      <c r="T107" s="71"/>
    </row>
    <row r="108" spans="1:20" ht="13.5" customHeight="1">
      <c r="A108" s="83" t="e">
        <f>IF(ISBLANK(#REF!),"",#REF!)</f>
        <v>#REF!</v>
      </c>
      <c r="B108" s="84" t="e">
        <f>IF(ISBLANK(#REF!),"",#REF!)</f>
        <v>#REF!</v>
      </c>
      <c r="C108" s="122"/>
      <c r="D108" s="340"/>
      <c r="E108" s="123"/>
      <c r="F108" s="123"/>
      <c r="G108" s="376"/>
      <c r="H108" s="376"/>
      <c r="I108" s="376"/>
      <c r="J108" s="376"/>
      <c r="K108" s="376"/>
      <c r="L108" s="376"/>
      <c r="M108" s="125"/>
      <c r="N108" s="124"/>
      <c r="O108" s="124" t="e">
        <f>IF(ISBLANK(#REF!),"",#REF!)</f>
        <v>#REF!</v>
      </c>
      <c r="P108" s="126" t="e">
        <f>IF(ISBLANK(#REF!),"",#REF!)</f>
        <v>#REF!</v>
      </c>
      <c r="Q108" s="275" t="e">
        <f>IF(ISBLANK(#REF!),"",#REF!)</f>
        <v>#REF!</v>
      </c>
      <c r="R108" s="276" t="e">
        <f>IF(ISBLANK(#REF!),"","sto "&amp;#REF!)</f>
        <v>#REF!</v>
      </c>
      <c r="S108" s="80">
        <f>$S$10</f>
        <v>1</v>
      </c>
      <c r="T108" s="72">
        <f>$T$10</f>
        <v>3</v>
      </c>
    </row>
    <row r="109" spans="1:20" ht="13.5" customHeight="1">
      <c r="A109" s="85" t="e">
        <f>IF(ISBLANK(#REF!),"",#REF!)</f>
        <v>#REF!</v>
      </c>
      <c r="B109" s="86" t="e">
        <f>IF(ISBLANK(#REF!),"",#REF!)</f>
        <v>#REF!</v>
      </c>
      <c r="C109" s="127"/>
      <c r="D109" s="151"/>
      <c r="E109" s="128"/>
      <c r="F109" s="128"/>
      <c r="G109" s="377"/>
      <c r="H109" s="377"/>
      <c r="I109" s="377"/>
      <c r="J109" s="377"/>
      <c r="K109" s="377"/>
      <c r="L109" s="377"/>
      <c r="M109" s="130"/>
      <c r="N109" s="129"/>
      <c r="O109" s="129" t="e">
        <f>IF(ISBLANK(#REF!),"",#REF!)</f>
        <v>#REF!</v>
      </c>
      <c r="P109" s="131" t="e">
        <f>IF(ISBLANK(#REF!),"",#REF!)</f>
        <v>#REF!</v>
      </c>
      <c r="Q109" s="275" t="e">
        <f>IF(ISBLANK(#REF!),"",#REF!)</f>
        <v>#REF!</v>
      </c>
      <c r="R109" s="276" t="e">
        <f>IF(ISBLANK(#REF!),"","sto "&amp;#REF!)</f>
        <v>#REF!</v>
      </c>
      <c r="S109" s="81">
        <f>$S$11</f>
        <v>2</v>
      </c>
      <c r="T109" s="73">
        <f>$T$11</f>
        <v>4</v>
      </c>
    </row>
    <row r="110" spans="1:20" ht="13.5" customHeight="1">
      <c r="A110" s="85" t="e">
        <f>IF(ISBLANK(#REF!),"",#REF!)</f>
        <v>#REF!</v>
      </c>
      <c r="B110" s="86" t="e">
        <f>IF(ISBLANK(#REF!),"",#REF!)</f>
        <v>#REF!</v>
      </c>
      <c r="C110" s="127"/>
      <c r="D110" s="151"/>
      <c r="E110" s="128"/>
      <c r="F110" s="128"/>
      <c r="G110" s="377"/>
      <c r="H110" s="377"/>
      <c r="I110" s="377"/>
      <c r="J110" s="377"/>
      <c r="K110" s="377"/>
      <c r="L110" s="377"/>
      <c r="M110" s="130"/>
      <c r="N110" s="129"/>
      <c r="O110" s="129" t="e">
        <f>IF(ISBLANK(#REF!),"",#REF!)</f>
        <v>#REF!</v>
      </c>
      <c r="P110" s="131" t="e">
        <f>IF(ISBLANK(#REF!),"",#REF!)</f>
        <v>#REF!</v>
      </c>
      <c r="Q110" s="275" t="e">
        <f>IF(ISBLANK(#REF!),"",#REF!)</f>
        <v>#REF!</v>
      </c>
      <c r="R110" s="276" t="e">
        <f>IF(ISBLANK(#REF!),"","sto "&amp;#REF!)</f>
        <v>#REF!</v>
      </c>
      <c r="S110" s="81">
        <f>$S$12</f>
        <v>1</v>
      </c>
      <c r="T110" s="73">
        <f>$T$12</f>
        <v>2</v>
      </c>
    </row>
    <row r="111" spans="1:20" ht="13.5" customHeight="1">
      <c r="A111" s="85" t="e">
        <f>IF(ISBLANK(#REF!),"",#REF!)</f>
        <v>#REF!</v>
      </c>
      <c r="B111" s="86" t="e">
        <f>IF(ISBLANK(#REF!),"",#REF!)</f>
        <v>#REF!</v>
      </c>
      <c r="C111" s="127"/>
      <c r="D111" s="151"/>
      <c r="E111" s="128"/>
      <c r="F111" s="128"/>
      <c r="G111" s="377"/>
      <c r="H111" s="377"/>
      <c r="I111" s="377"/>
      <c r="J111" s="377"/>
      <c r="K111" s="377"/>
      <c r="L111" s="377"/>
      <c r="M111" s="130"/>
      <c r="N111" s="129"/>
      <c r="O111" s="129" t="e">
        <f>IF(ISBLANK(#REF!),"",#REF!)</f>
        <v>#REF!</v>
      </c>
      <c r="P111" s="131" t="e">
        <f>IF(ISBLANK(#REF!),"",#REF!)</f>
        <v>#REF!</v>
      </c>
      <c r="Q111" s="275" t="e">
        <f>IF(ISBLANK(#REF!),"",#REF!)</f>
        <v>#REF!</v>
      </c>
      <c r="R111" s="276" t="e">
        <f>IF(ISBLANK(#REF!),"","sto "&amp;#REF!)</f>
        <v>#REF!</v>
      </c>
      <c r="S111" s="81">
        <f>$S$13</f>
        <v>3</v>
      </c>
      <c r="T111" s="73">
        <f>$T$13</f>
        <v>4</v>
      </c>
    </row>
    <row r="112" spans="1:20" ht="13.5" customHeight="1">
      <c r="A112" s="85" t="e">
        <f>IF(ISBLANK(#REF!),"",#REF!)</f>
        <v>#REF!</v>
      </c>
      <c r="B112" s="86" t="e">
        <f>IF(ISBLANK(#REF!),"",#REF!)</f>
        <v>#REF!</v>
      </c>
      <c r="C112" s="127"/>
      <c r="D112" s="151"/>
      <c r="E112" s="128"/>
      <c r="F112" s="128"/>
      <c r="G112" s="377"/>
      <c r="H112" s="377"/>
      <c r="I112" s="377"/>
      <c r="J112" s="377"/>
      <c r="K112" s="377"/>
      <c r="L112" s="377"/>
      <c r="M112" s="130"/>
      <c r="N112" s="129"/>
      <c r="O112" s="129" t="e">
        <f>IF(ISBLANK(#REF!),"",#REF!)</f>
        <v>#REF!</v>
      </c>
      <c r="P112" s="131" t="e">
        <f>IF(ISBLANK(#REF!),"",#REF!)</f>
        <v>#REF!</v>
      </c>
      <c r="Q112" s="275" t="e">
        <f>IF(ISBLANK(#REF!),"",#REF!)</f>
        <v>#REF!</v>
      </c>
      <c r="R112" s="276" t="e">
        <f>IF(ISBLANK(#REF!),"","sto "&amp;#REF!)</f>
        <v>#REF!</v>
      </c>
      <c r="S112" s="81">
        <f>$S$14</f>
        <v>1</v>
      </c>
      <c r="T112" s="73">
        <f>$T$14</f>
        <v>4</v>
      </c>
    </row>
    <row r="113" spans="1:20" ht="13.5" customHeight="1">
      <c r="A113" s="87" t="e">
        <f>IF(ISBLANK(#REF!),"",#REF!)</f>
        <v>#REF!</v>
      </c>
      <c r="B113" s="88" t="e">
        <f>IF(ISBLANK(#REF!),"",#REF!)</f>
        <v>#REF!</v>
      </c>
      <c r="C113" s="132"/>
      <c r="D113" s="152"/>
      <c r="E113" s="133"/>
      <c r="F113" s="133"/>
      <c r="G113" s="367"/>
      <c r="H113" s="367"/>
      <c r="I113" s="367"/>
      <c r="J113" s="367"/>
      <c r="K113" s="367"/>
      <c r="L113" s="367"/>
      <c r="M113" s="135"/>
      <c r="N113" s="134"/>
      <c r="O113" s="134" t="e">
        <f>IF(ISBLANK(#REF!),"",#REF!)</f>
        <v>#REF!</v>
      </c>
      <c r="P113" s="136" t="e">
        <f>IF(ISBLANK(#REF!),"",#REF!)</f>
        <v>#REF!</v>
      </c>
      <c r="Q113" s="275" t="e">
        <f>IF(ISBLANK(#REF!),"",#REF!)</f>
        <v>#REF!</v>
      </c>
      <c r="R113" s="276" t="e">
        <f>IF(ISBLANK(#REF!),"","sto "&amp;#REF!)</f>
        <v>#REF!</v>
      </c>
      <c r="S113" s="82">
        <f>$S$15</f>
        <v>2</v>
      </c>
      <c r="T113" s="74">
        <f>$T$15</f>
        <v>3</v>
      </c>
    </row>
    <row r="115" spans="1:20" ht="13.5" customHeight="1">
      <c r="B115" s="12"/>
      <c r="C115" s="143"/>
      <c r="D115" s="120" t="s">
        <v>22</v>
      </c>
      <c r="E115" s="107"/>
      <c r="F115" s="107"/>
      <c r="G115" s="107"/>
      <c r="H115" s="107"/>
      <c r="I115" s="108"/>
      <c r="J115" s="108"/>
      <c r="K115" s="107"/>
      <c r="L115" s="107"/>
      <c r="M115" s="107"/>
      <c r="N115" s="109"/>
      <c r="O115" s="110"/>
      <c r="P115" s="107"/>
      <c r="Q115" s="13"/>
      <c r="R115" s="13"/>
    </row>
    <row r="116" spans="1:20" ht="13.5" customHeight="1">
      <c r="B116" s="183" t="s">
        <v>0</v>
      </c>
      <c r="C116" s="186"/>
      <c r="D116" s="147" t="s">
        <v>1</v>
      </c>
      <c r="E116" s="368">
        <v>1</v>
      </c>
      <c r="F116" s="368"/>
      <c r="G116" s="368">
        <v>2</v>
      </c>
      <c r="H116" s="368"/>
      <c r="I116" s="369">
        <v>3</v>
      </c>
      <c r="J116" s="369"/>
      <c r="K116" s="368">
        <v>4</v>
      </c>
      <c r="L116" s="368"/>
      <c r="M116" s="111" t="s">
        <v>2</v>
      </c>
      <c r="N116" s="111" t="s">
        <v>3</v>
      </c>
      <c r="O116" s="112" t="s">
        <v>7</v>
      </c>
      <c r="P116" s="113"/>
      <c r="Q116" s="49" t="s">
        <v>53</v>
      </c>
      <c r="R116" s="50"/>
    </row>
    <row r="117" spans="1:20" ht="13.5" customHeight="1">
      <c r="A117" s="69">
        <v>1</v>
      </c>
      <c r="B117" s="184">
        <v>91</v>
      </c>
      <c r="C117" s="187"/>
      <c r="D117" s="336"/>
      <c r="E117" s="114"/>
      <c r="F117" s="115"/>
      <c r="G117" s="370" t="str">
        <f t="array" ref="G117">INDEX(E122:E127,MATCH(D117&amp;D118,C122:C127&amp;D122:D127,0))&amp;"/"&amp;INDEX(F122:F127,MATCH(D117&amp;D118,C122:C127&amp;D122:D127,0))</f>
        <v>/</v>
      </c>
      <c r="H117" s="371"/>
      <c r="I117" s="370" t="str">
        <f t="array" ref="I117">INDEX(E122:E127,MATCH(D117&amp;D119,C122:C127&amp;D122:D127,0))&amp;"/"&amp;INDEX(F122:F127,MATCH(D117&amp;D119,C122:C127&amp;D122:D127,0))</f>
        <v>/</v>
      </c>
      <c r="J117" s="371"/>
      <c r="K117" s="370" t="e">
        <f t="array" ref="K117">INDEX(E122:E127,MATCH(D117&amp;D120,C122:C127&amp;D122:D127,0))&amp;"/"&amp;INDEX(F122:F127,MATCH(D117&amp;D120,C122:C127&amp;D122:D127,0))</f>
        <v>#N/A</v>
      </c>
      <c r="L117" s="371"/>
      <c r="M117" s="116">
        <f>IF(ISBLANK(#REF!),"",COUNTIFS(C122:C127,D117,E122:E127,3)+COUNTIFS(D122:D127,D117,F122:F127,3))</f>
        <v>0</v>
      </c>
      <c r="N117" s="116">
        <f>IF(ISBLANK(#REF!),"",COUNTIFS(C122:C127,D117,E122:E127,"&lt;3")+COUNTIFS(D122:D127,D117,F122:F127,"&lt;3"))</f>
        <v>0</v>
      </c>
      <c r="O117" s="210">
        <v>3</v>
      </c>
      <c r="P117" s="106">
        <v>1</v>
      </c>
      <c r="Q117" s="76" t="str">
        <f>IF(ISBLANK(D117),"*",INDEX(D117:D120,MATCH(P117,O117:O120,0)))</f>
        <v>*</v>
      </c>
      <c r="R117" s="77"/>
    </row>
    <row r="118" spans="1:20" ht="13.5" customHeight="1">
      <c r="A118" s="69">
        <v>2</v>
      </c>
      <c r="B118" s="184">
        <v>92</v>
      </c>
      <c r="C118" s="187"/>
      <c r="D118" s="336"/>
      <c r="E118" s="370" t="str">
        <f t="array" ref="E118">INDEX(F122:F127,MATCH(D117&amp;D118,C122:C127&amp;D122:D127,0))&amp;"/"&amp;INDEX(E122:E127,MATCH(D117&amp;D118,C122:C127&amp;D122:D127,0))</f>
        <v>/</v>
      </c>
      <c r="F118" s="371"/>
      <c r="G118" s="114"/>
      <c r="H118" s="115"/>
      <c r="I118" s="370" t="str">
        <f t="array" ref="I118">INDEX(E122:E127,MATCH(D118&amp;D119,C122:C127&amp;D122:D127,0))&amp;"/"&amp;INDEX(F122:F127,MATCH(D118&amp;D119,C122:C127&amp;D122:D127,0))</f>
        <v>/</v>
      </c>
      <c r="J118" s="371"/>
      <c r="K118" s="370" t="e">
        <f t="array" ref="K118">INDEX(E122:E127,MATCH(D118&amp;D120,C122:C127&amp;D122:D127,0))&amp;"/"&amp;INDEX(F122:F127,MATCH(D118&amp;D120,C122:C127&amp;D122:D127,0))</f>
        <v>#N/A</v>
      </c>
      <c r="L118" s="371"/>
      <c r="M118" s="116">
        <f>IF(ISBLANK(#REF!),"",COUNTIFS(C122:C127,D118,E122:E127,3)+COUNTIFS(D122:D127,D118,F122:F127,3))</f>
        <v>0</v>
      </c>
      <c r="N118" s="116">
        <f>IF(ISBLANK(#REF!),"",COUNTIFS(C122:C127,D118,E122:E127,"&lt;3")+COUNTIFS(D122:D127,D118,F122:F127,"&lt;3"))</f>
        <v>0</v>
      </c>
      <c r="O118" s="210">
        <v>1</v>
      </c>
      <c r="P118" s="106">
        <v>2</v>
      </c>
      <c r="Q118" s="78" t="str">
        <f>IF(ISBLANK(D118),"*",INDEX(D117:D120,MATCH(P118,O117:O120,0)))</f>
        <v>*</v>
      </c>
      <c r="R118" s="79"/>
    </row>
    <row r="119" spans="1:20" ht="13.5" customHeight="1">
      <c r="A119" s="69">
        <v>3</v>
      </c>
      <c r="B119" s="184">
        <v>93</v>
      </c>
      <c r="C119" s="187"/>
      <c r="D119" s="336"/>
      <c r="E119" s="370" t="str">
        <f t="array" ref="E119">INDEX(F122:F127,MATCH(D117&amp;D119,C122:C127&amp;D122:D127,0))&amp;"/"&amp;INDEX(E122:E127,MATCH(D117&amp;D119,C122:C127&amp;D122:D127,0))</f>
        <v>/</v>
      </c>
      <c r="F119" s="371"/>
      <c r="G119" s="370" t="str">
        <f t="array" ref="G119">INDEX(F122:F127,MATCH(D118&amp;D119,C122:C127&amp;D122:D127,0))&amp;"/"&amp;INDEX(E122:E127,MATCH(D118&amp;D119,C122:C127&amp;D122:D127,0))</f>
        <v>/</v>
      </c>
      <c r="H119" s="371"/>
      <c r="I119" s="114"/>
      <c r="J119" s="115"/>
      <c r="K119" s="370" t="e">
        <f t="array" ref="K119">INDEX(E122:E127,MATCH(D119&amp;D120,C122:C127&amp;D122:D127,0))&amp;"/"&amp;INDEX(F122:F127,MATCH(D119&amp;D120,C122:C127&amp;D122:D127,0))</f>
        <v>#N/A</v>
      </c>
      <c r="L119" s="371"/>
      <c r="M119" s="116">
        <f>IF(ISBLANK(#REF!),"",COUNTIFS(C122:C127,D119,E122:E127,3)+COUNTIFS(D122:D127,D119,F122:F127,3))</f>
        <v>0</v>
      </c>
      <c r="N119" s="116">
        <f>IF(ISBLANK(#REF!),"",COUNTIFS(C122:C127,D119,E122:E127,"&lt;3")+COUNTIFS(D122:D127,D119,F122:F127,"&lt;3"))</f>
        <v>0</v>
      </c>
      <c r="O119" s="210">
        <v>2</v>
      </c>
      <c r="P119" s="106">
        <v>3</v>
      </c>
      <c r="Q119" s="78" t="str">
        <f>IF(ISBLANK(D119),"*",INDEX(D117:D120,MATCH(P119,O117:O120,0)))</f>
        <v>*</v>
      </c>
      <c r="R119" s="79"/>
    </row>
    <row r="120" spans="1:20" ht="13.5" customHeight="1">
      <c r="A120" s="70">
        <v>4</v>
      </c>
      <c r="B120" s="185">
        <v>94</v>
      </c>
      <c r="C120" s="188" t="e">
        <f>IF(ISNA(MATCH(B120,#REF!,0)),"",INDEX(#REF!,MATCH(B120,#REF!,0)))</f>
        <v>#REF!</v>
      </c>
      <c r="D120" s="337" t="s">
        <v>132</v>
      </c>
      <c r="E120" s="372" t="e">
        <f t="array" ref="E120">INDEX(F122:F127,MATCH(D117&amp;D120,C122:C127&amp;D122:D127,0))&amp;"/"&amp;INDEX(E122:E127,MATCH(D117&amp;D120,C122:C127&amp;D122:D127,0))</f>
        <v>#N/A</v>
      </c>
      <c r="F120" s="373"/>
      <c r="G120" s="372" t="e">
        <f t="array" ref="G120">INDEX(F122:F127,MATCH(D118&amp;D120,C122:C127&amp;D122:D127,0))&amp;"/"&amp;INDEX(E122:E127,MATCH(D118&amp;D120,C122:C127&amp;D122:D127,0))</f>
        <v>#N/A</v>
      </c>
      <c r="H120" s="373"/>
      <c r="I120" s="372" t="e">
        <f t="array" ref="I120">INDEX(F122:F127,MATCH(D119&amp;D120,C122:C127&amp;D122:D127,0))&amp;"/"&amp;INDEX(E122:E127,MATCH(D119&amp;D120,C122:C127&amp;D122:D127,0))</f>
        <v>#N/A</v>
      </c>
      <c r="J120" s="373"/>
      <c r="K120" s="114"/>
      <c r="L120" s="115"/>
      <c r="M120" s="118">
        <f>IF(ISBLANK(#REF!),"",COUNTIFS(C122:C127,D120,E122:E127,3)+COUNTIFS(D122:D127,D120,F122:F127,3))</f>
        <v>0</v>
      </c>
      <c r="N120" s="118">
        <f>IF(ISBLANK(#REF!),"",COUNTIFS(C122:C127,D120,E122:E127,"&lt;3")+COUNTIFS(D122:D127,D120,F122:F127,"&lt;3"))</f>
        <v>0</v>
      </c>
      <c r="O120" s="211"/>
      <c r="P120" s="106">
        <v>4</v>
      </c>
      <c r="Q120" s="78" t="e">
        <f>IF(ISBLANK(D120),"*",INDEX(D117:D120,MATCH(P120,O117:O120,0)))</f>
        <v>#N/A</v>
      </c>
      <c r="R120" s="79"/>
    </row>
    <row r="121" spans="1:20" ht="13.5" customHeight="1">
      <c r="A121" s="363"/>
      <c r="B121" s="363"/>
      <c r="C121" s="144"/>
      <c r="E121" s="364" t="s">
        <v>10</v>
      </c>
      <c r="F121" s="364"/>
      <c r="G121" s="365" t="s">
        <v>11</v>
      </c>
      <c r="H121" s="365"/>
      <c r="I121" s="366" t="s">
        <v>4</v>
      </c>
      <c r="J121" s="366"/>
      <c r="K121" s="374" t="s">
        <v>12</v>
      </c>
      <c r="L121" s="374"/>
      <c r="M121" s="172" t="s">
        <v>5</v>
      </c>
      <c r="N121" s="172" t="s">
        <v>6</v>
      </c>
      <c r="O121" s="173" t="s">
        <v>8</v>
      </c>
      <c r="P121" s="174" t="s">
        <v>9</v>
      </c>
      <c r="Q121" s="13"/>
      <c r="R121" s="13"/>
      <c r="S121" s="375" t="s">
        <v>93</v>
      </c>
      <c r="T121" s="375"/>
    </row>
    <row r="122" spans="1:20" ht="13.5" customHeight="1">
      <c r="A122" s="83" t="e">
        <f>IF(ISBLANK(#REF!),"",#REF!)</f>
        <v>#REF!</v>
      </c>
      <c r="B122" s="84" t="e">
        <f>IF(ISBLANK(#REF!),"",#REF!)</f>
        <v>#REF!</v>
      </c>
      <c r="C122" s="122"/>
      <c r="D122" s="340"/>
      <c r="E122" s="123"/>
      <c r="F122" s="123"/>
      <c r="G122" s="376"/>
      <c r="H122" s="376"/>
      <c r="I122" s="376"/>
      <c r="J122" s="376"/>
      <c r="K122" s="376"/>
      <c r="L122" s="376"/>
      <c r="M122" s="125"/>
      <c r="N122" s="124"/>
      <c r="O122" s="124" t="e">
        <f>IF(ISBLANK(#REF!),"",#REF!)</f>
        <v>#REF!</v>
      </c>
      <c r="P122" s="126" t="e">
        <f>IF(ISBLANK(#REF!),"",#REF!)</f>
        <v>#REF!</v>
      </c>
      <c r="Q122" s="275" t="e">
        <f>IF(ISBLANK(#REF!),"",#REF!)</f>
        <v>#REF!</v>
      </c>
      <c r="R122" s="276" t="e">
        <f>IF(ISBLANK(#REF!),"","sto "&amp;#REF!)</f>
        <v>#REF!</v>
      </c>
      <c r="S122" s="80">
        <f>$S$10</f>
        <v>1</v>
      </c>
      <c r="T122" s="72">
        <f>$T$10</f>
        <v>3</v>
      </c>
    </row>
    <row r="123" spans="1:20" ht="13.5" customHeight="1">
      <c r="A123" s="85" t="e">
        <f>IF(ISBLANK(#REF!),"",#REF!)</f>
        <v>#REF!</v>
      </c>
      <c r="B123" s="86" t="e">
        <f>IF(ISBLANK(#REF!),"",#REF!)</f>
        <v>#REF!</v>
      </c>
      <c r="C123" s="127"/>
      <c r="D123" s="151"/>
      <c r="E123" s="128"/>
      <c r="F123" s="128"/>
      <c r="G123" s="377"/>
      <c r="H123" s="377"/>
      <c r="I123" s="377"/>
      <c r="J123" s="377"/>
      <c r="K123" s="377"/>
      <c r="L123" s="377"/>
      <c r="M123" s="130"/>
      <c r="N123" s="129"/>
      <c r="O123" s="129" t="e">
        <f>IF(ISBLANK(#REF!),"",#REF!)</f>
        <v>#REF!</v>
      </c>
      <c r="P123" s="131" t="e">
        <f>IF(ISBLANK(#REF!),"",#REF!)</f>
        <v>#REF!</v>
      </c>
      <c r="Q123" s="275" t="e">
        <f>IF(ISBLANK(#REF!),"",#REF!)</f>
        <v>#REF!</v>
      </c>
      <c r="R123" s="276" t="e">
        <f>IF(ISBLANK(#REF!),"","sto "&amp;#REF!)</f>
        <v>#REF!</v>
      </c>
      <c r="S123" s="81">
        <f>$S$11</f>
        <v>2</v>
      </c>
      <c r="T123" s="73">
        <f>$T$11</f>
        <v>4</v>
      </c>
    </row>
    <row r="124" spans="1:20" ht="13.5" customHeight="1">
      <c r="A124" s="85" t="e">
        <f>IF(ISBLANK(#REF!),"",#REF!)</f>
        <v>#REF!</v>
      </c>
      <c r="B124" s="86" t="e">
        <f>IF(ISBLANK(#REF!),"",#REF!)</f>
        <v>#REF!</v>
      </c>
      <c r="C124" s="127"/>
      <c r="D124" s="151"/>
      <c r="E124" s="128"/>
      <c r="F124" s="128"/>
      <c r="G124" s="377"/>
      <c r="H124" s="377"/>
      <c r="I124" s="377"/>
      <c r="J124" s="377"/>
      <c r="K124" s="377"/>
      <c r="L124" s="377"/>
      <c r="M124" s="130"/>
      <c r="N124" s="129"/>
      <c r="O124" s="129" t="e">
        <f>IF(ISBLANK(#REF!),"",#REF!)</f>
        <v>#REF!</v>
      </c>
      <c r="P124" s="131" t="e">
        <f>IF(ISBLANK(#REF!),"",#REF!)</f>
        <v>#REF!</v>
      </c>
      <c r="Q124" s="275" t="e">
        <f>IF(ISBLANK(#REF!),"",#REF!)</f>
        <v>#REF!</v>
      </c>
      <c r="R124" s="276" t="e">
        <f>IF(ISBLANK(#REF!),"","sto "&amp;#REF!)</f>
        <v>#REF!</v>
      </c>
      <c r="S124" s="81">
        <f>$S$12</f>
        <v>1</v>
      </c>
      <c r="T124" s="73">
        <f>$T$12</f>
        <v>2</v>
      </c>
    </row>
    <row r="125" spans="1:20" ht="13.5" customHeight="1">
      <c r="A125" s="85" t="e">
        <f>IF(ISBLANK(#REF!),"",#REF!)</f>
        <v>#REF!</v>
      </c>
      <c r="B125" s="86" t="e">
        <f>IF(ISBLANK(#REF!),"",#REF!)</f>
        <v>#REF!</v>
      </c>
      <c r="C125" s="127"/>
      <c r="D125" s="151"/>
      <c r="E125" s="128"/>
      <c r="F125" s="128"/>
      <c r="G125" s="377"/>
      <c r="H125" s="377"/>
      <c r="I125" s="377"/>
      <c r="J125" s="377"/>
      <c r="K125" s="377"/>
      <c r="L125" s="377"/>
      <c r="M125" s="130"/>
      <c r="N125" s="129"/>
      <c r="O125" s="129" t="e">
        <f>IF(ISBLANK(#REF!),"",#REF!)</f>
        <v>#REF!</v>
      </c>
      <c r="P125" s="131" t="e">
        <f>IF(ISBLANK(#REF!),"",#REF!)</f>
        <v>#REF!</v>
      </c>
      <c r="Q125" s="275" t="e">
        <f>IF(ISBLANK(#REF!),"",#REF!)</f>
        <v>#REF!</v>
      </c>
      <c r="R125" s="276" t="e">
        <f>IF(ISBLANK(#REF!),"","sto "&amp;#REF!)</f>
        <v>#REF!</v>
      </c>
      <c r="S125" s="81">
        <f>$S$13</f>
        <v>3</v>
      </c>
      <c r="T125" s="73">
        <f>$T$13</f>
        <v>4</v>
      </c>
    </row>
    <row r="126" spans="1:20" ht="13.5" customHeight="1">
      <c r="A126" s="85" t="e">
        <f>IF(ISBLANK(#REF!),"",#REF!)</f>
        <v>#REF!</v>
      </c>
      <c r="B126" s="86" t="e">
        <f>IF(ISBLANK(#REF!),"",#REF!)</f>
        <v>#REF!</v>
      </c>
      <c r="C126" s="127"/>
      <c r="D126" s="151"/>
      <c r="E126" s="128"/>
      <c r="F126" s="128"/>
      <c r="G126" s="377"/>
      <c r="H126" s="377"/>
      <c r="I126" s="377"/>
      <c r="J126" s="377"/>
      <c r="K126" s="377"/>
      <c r="L126" s="377"/>
      <c r="M126" s="130"/>
      <c r="N126" s="129"/>
      <c r="O126" s="129" t="e">
        <f>IF(ISBLANK(#REF!),"",#REF!)</f>
        <v>#REF!</v>
      </c>
      <c r="P126" s="131" t="e">
        <f>IF(ISBLANK(#REF!),"",#REF!)</f>
        <v>#REF!</v>
      </c>
      <c r="Q126" s="275" t="e">
        <f>IF(ISBLANK(#REF!),"",#REF!)</f>
        <v>#REF!</v>
      </c>
      <c r="R126" s="276" t="e">
        <f>IF(ISBLANK(#REF!),"","sto "&amp;#REF!)</f>
        <v>#REF!</v>
      </c>
      <c r="S126" s="81">
        <f>$S$14</f>
        <v>1</v>
      </c>
      <c r="T126" s="73">
        <f>$T$14</f>
        <v>4</v>
      </c>
    </row>
    <row r="127" spans="1:20" ht="13.5" customHeight="1">
      <c r="A127" s="87" t="e">
        <f>IF(ISBLANK(#REF!),"",#REF!)</f>
        <v>#REF!</v>
      </c>
      <c r="B127" s="88" t="e">
        <f>IF(ISBLANK(#REF!),"",#REF!)</f>
        <v>#REF!</v>
      </c>
      <c r="C127" s="132"/>
      <c r="D127" s="152"/>
      <c r="E127" s="133"/>
      <c r="F127" s="133"/>
      <c r="G127" s="367"/>
      <c r="H127" s="367"/>
      <c r="I127" s="367"/>
      <c r="J127" s="367"/>
      <c r="K127" s="367"/>
      <c r="L127" s="367"/>
      <c r="M127" s="135"/>
      <c r="N127" s="134"/>
      <c r="O127" s="134" t="e">
        <f>IF(ISBLANK(#REF!),"",#REF!)</f>
        <v>#REF!</v>
      </c>
      <c r="P127" s="136" t="e">
        <f>IF(ISBLANK(#REF!),"",#REF!)</f>
        <v>#REF!</v>
      </c>
      <c r="Q127" s="275" t="e">
        <f>IF(ISBLANK(#REF!),"",#REF!)</f>
        <v>#REF!</v>
      </c>
      <c r="R127" s="276" t="e">
        <f>IF(ISBLANK(#REF!),"","sto "&amp;#REF!)</f>
        <v>#REF!</v>
      </c>
      <c r="S127" s="82">
        <f>$S$15</f>
        <v>2</v>
      </c>
      <c r="T127" s="74">
        <f>$T$15</f>
        <v>3</v>
      </c>
    </row>
    <row r="129" spans="1:20" ht="13.5" customHeight="1">
      <c r="B129" s="12"/>
      <c r="C129" s="143"/>
      <c r="D129" s="120" t="s">
        <v>23</v>
      </c>
      <c r="E129" s="107"/>
      <c r="F129" s="107"/>
      <c r="G129" s="107"/>
      <c r="H129" s="107"/>
      <c r="I129" s="108"/>
      <c r="J129" s="108"/>
      <c r="K129" s="107"/>
      <c r="L129" s="107"/>
      <c r="M129" s="107"/>
      <c r="N129" s="109"/>
      <c r="O129" s="110"/>
      <c r="P129" s="107"/>
      <c r="Q129" s="13"/>
      <c r="R129" s="13"/>
    </row>
    <row r="130" spans="1:20" ht="13.5" customHeight="1">
      <c r="B130" s="183" t="s">
        <v>0</v>
      </c>
      <c r="C130" s="186"/>
      <c r="D130" s="147" t="s">
        <v>1</v>
      </c>
      <c r="E130" s="368">
        <v>1</v>
      </c>
      <c r="F130" s="368"/>
      <c r="G130" s="368">
        <v>2</v>
      </c>
      <c r="H130" s="368"/>
      <c r="I130" s="369">
        <v>3</v>
      </c>
      <c r="J130" s="369"/>
      <c r="K130" s="368">
        <v>4</v>
      </c>
      <c r="L130" s="368"/>
      <c r="M130" s="111" t="s">
        <v>2</v>
      </c>
      <c r="N130" s="111" t="s">
        <v>3</v>
      </c>
      <c r="O130" s="112" t="s">
        <v>7</v>
      </c>
      <c r="P130" s="113"/>
      <c r="Q130" s="49" t="s">
        <v>52</v>
      </c>
      <c r="R130" s="50"/>
    </row>
    <row r="131" spans="1:20" ht="13.5" customHeight="1">
      <c r="A131" s="69">
        <v>1</v>
      </c>
      <c r="B131" s="184">
        <v>101</v>
      </c>
      <c r="C131" s="187" t="s">
        <v>132</v>
      </c>
      <c r="D131" s="336" t="s">
        <v>132</v>
      </c>
      <c r="E131" s="114"/>
      <c r="F131" s="115"/>
      <c r="G131" s="370" t="e">
        <f t="array" ref="G131">INDEX(E136:E141,MATCH(D131&amp;D132,C136:C141&amp;D136:D141,0))&amp;"/"&amp;INDEX(F136:F141,MATCH(D131&amp;D132,C136:C141&amp;D136:D141,0))</f>
        <v>#REF!</v>
      </c>
      <c r="H131" s="371"/>
      <c r="I131" s="370" t="e">
        <f t="array" ref="I131">INDEX(E136:E141,MATCH(D131&amp;D133,C136:C141&amp;D136:D141,0))&amp;"/"&amp;INDEX(F136:F141,MATCH(D131&amp;D133,C136:C141&amp;D136:D141,0))</f>
        <v>#REF!</v>
      </c>
      <c r="J131" s="371"/>
      <c r="K131" s="370" t="e">
        <f t="array" ref="K131">INDEX(E136:E141,MATCH(D131&amp;D134,C136:C141&amp;D136:D141,0))&amp;"/"&amp;INDEX(F136:F141,MATCH(D131&amp;D134,C136:C141&amp;D136:D141,0))</f>
        <v>#REF!</v>
      </c>
      <c r="L131" s="371"/>
      <c r="M131" s="116">
        <f>IF(ISBLANK(#REF!),"",COUNTIFS(C136:C141,D131,E136:E141,3)+COUNTIFS(D136:D141,D131,F136:F141,3))</f>
        <v>0</v>
      </c>
      <c r="N131" s="116">
        <f>IF(ISBLANK(#REF!),"",COUNTIFS(C136:C141,D131,E136:E141,"&lt;3")+COUNTIFS(D136:D141,D131,F136:F141,"&lt;3"))</f>
        <v>0</v>
      </c>
      <c r="O131" s="210"/>
      <c r="P131" s="106">
        <v>1</v>
      </c>
      <c r="Q131" s="76" t="e">
        <f>IF(ISBLANK(D131),"*",INDEX(D131:D134,MATCH(P131,O131:O134,0)))</f>
        <v>#N/A</v>
      </c>
      <c r="R131" s="77"/>
    </row>
    <row r="132" spans="1:20" ht="13.5" customHeight="1">
      <c r="A132" s="69">
        <v>2</v>
      </c>
      <c r="B132" s="184">
        <v>102</v>
      </c>
      <c r="C132" s="187" t="s">
        <v>132</v>
      </c>
      <c r="D132" s="336" t="s">
        <v>132</v>
      </c>
      <c r="E132" s="370" t="e">
        <f t="array" ref="E132">INDEX(F136:F141,MATCH(D131&amp;D132,C136:C141&amp;D136:D141,0))&amp;"/"&amp;INDEX(E136:E141,MATCH(D131&amp;D132,C136:C141&amp;D136:D141,0))</f>
        <v>#REF!</v>
      </c>
      <c r="F132" s="371"/>
      <c r="G132" s="114"/>
      <c r="H132" s="115"/>
      <c r="I132" s="370" t="e">
        <f t="array" ref="I132">INDEX(E136:E141,MATCH(D132&amp;D133,C136:C141&amp;D136:D141,0))&amp;"/"&amp;INDEX(F136:F141,MATCH(D132&amp;D133,C136:C141&amp;D136:D141,0))</f>
        <v>#REF!</v>
      </c>
      <c r="J132" s="371"/>
      <c r="K132" s="370" t="e">
        <f t="array" ref="K132">INDEX(E136:E141,MATCH(D132&amp;D134,C136:C141&amp;D136:D141,0))&amp;"/"&amp;INDEX(F136:F141,MATCH(D132&amp;D134,C136:C141&amp;D136:D141,0))</f>
        <v>#REF!</v>
      </c>
      <c r="L132" s="371"/>
      <c r="M132" s="116">
        <f>IF(ISBLANK(#REF!),"",COUNTIFS(C136:C141,D132,E136:E141,3)+COUNTIFS(D136:D141,D132,F136:F141,3))</f>
        <v>0</v>
      </c>
      <c r="N132" s="116">
        <f>IF(ISBLANK(#REF!),"",COUNTIFS(C136:C141,D132,E136:E141,"&lt;3")+COUNTIFS(D136:D141,D132,F136:F141,"&lt;3"))</f>
        <v>0</v>
      </c>
      <c r="O132" s="210"/>
      <c r="P132" s="106">
        <v>2</v>
      </c>
      <c r="Q132" s="78" t="e">
        <f>IF(ISBLANK(D132),"*",INDEX(D131:D134,MATCH(P132,O131:O134,0)))</f>
        <v>#N/A</v>
      </c>
      <c r="R132" s="79"/>
    </row>
    <row r="133" spans="1:20" ht="13.5" customHeight="1">
      <c r="A133" s="69">
        <v>3</v>
      </c>
      <c r="B133" s="184">
        <v>103</v>
      </c>
      <c r="C133" s="187" t="s">
        <v>132</v>
      </c>
      <c r="D133" s="336" t="s">
        <v>132</v>
      </c>
      <c r="E133" s="370" t="e">
        <f t="array" ref="E133">INDEX(F136:F141,MATCH(D131&amp;D133,C136:C141&amp;D136:D141,0))&amp;"/"&amp;INDEX(E136:E141,MATCH(D131&amp;D133,C136:C141&amp;D136:D141,0))</f>
        <v>#REF!</v>
      </c>
      <c r="F133" s="371"/>
      <c r="G133" s="370" t="e">
        <f t="array" ref="G133">INDEX(F136:F141,MATCH(D132&amp;D133,C136:C141&amp;D136:D141,0))&amp;"/"&amp;INDEX(E136:E141,MATCH(D132&amp;D133,C136:C141&amp;D136:D141,0))</f>
        <v>#REF!</v>
      </c>
      <c r="H133" s="371"/>
      <c r="I133" s="114"/>
      <c r="J133" s="115"/>
      <c r="K133" s="370" t="e">
        <f t="array" ref="K133">INDEX(E136:E141,MATCH(D133&amp;D134,C136:C141&amp;D136:D141,0))&amp;"/"&amp;INDEX(F136:F141,MATCH(D133&amp;D134,C136:C141&amp;D136:D141,0))</f>
        <v>#REF!</v>
      </c>
      <c r="L133" s="371"/>
      <c r="M133" s="116">
        <f>IF(ISBLANK(#REF!),"",COUNTIFS(C136:C141,D133,E136:E141,3)+COUNTIFS(D136:D141,D133,F136:F141,3))</f>
        <v>0</v>
      </c>
      <c r="N133" s="116">
        <f>IF(ISBLANK(#REF!),"",COUNTIFS(C136:C141,D133,E136:E141,"&lt;3")+COUNTIFS(D136:D141,D133,F136:F141,"&lt;3"))</f>
        <v>0</v>
      </c>
      <c r="O133" s="210"/>
      <c r="P133" s="106">
        <v>3</v>
      </c>
      <c r="Q133" s="78" t="e">
        <f>IF(ISBLANK(D133),"*",INDEX(D131:D134,MATCH(P133,O131:O134,0)))</f>
        <v>#N/A</v>
      </c>
      <c r="R133" s="79"/>
    </row>
    <row r="134" spans="1:20" ht="13.5" customHeight="1">
      <c r="A134" s="70">
        <v>4</v>
      </c>
      <c r="B134" s="185">
        <v>104</v>
      </c>
      <c r="C134" s="188" t="e">
        <f>IF(ISNA(MATCH(B134,#REF!,0)),"",INDEX(#REF!,MATCH(B134,#REF!,0)))</f>
        <v>#REF!</v>
      </c>
      <c r="D134" s="337" t="s">
        <v>132</v>
      </c>
      <c r="E134" s="372" t="e">
        <f t="array" ref="E134">INDEX(F136:F141,MATCH(D131&amp;D134,C136:C141&amp;D136:D141,0))&amp;"/"&amp;INDEX(E136:E141,MATCH(D131&amp;D134,C136:C141&amp;D136:D141,0))</f>
        <v>#REF!</v>
      </c>
      <c r="F134" s="373"/>
      <c r="G134" s="372" t="e">
        <f t="array" ref="G134">INDEX(F136:F141,MATCH(D132&amp;D134,C136:C141&amp;D136:D141,0))&amp;"/"&amp;INDEX(E136:E141,MATCH(D132&amp;D134,C136:C141&amp;D136:D141,0))</f>
        <v>#REF!</v>
      </c>
      <c r="H134" s="373"/>
      <c r="I134" s="372" t="e">
        <f t="array" ref="I134">INDEX(F136:F141,MATCH(D133&amp;D134,C136:C141&amp;D136:D141,0))&amp;"/"&amp;INDEX(E136:E141,MATCH(D133&amp;D134,C136:C141&amp;D136:D141,0))</f>
        <v>#REF!</v>
      </c>
      <c r="J134" s="373"/>
      <c r="K134" s="114"/>
      <c r="L134" s="115"/>
      <c r="M134" s="118">
        <f>IF(ISBLANK(#REF!),"",COUNTIFS(C136:C141,D134,E136:E141,3)+COUNTIFS(D136:D141,D134,F136:F141,3))</f>
        <v>0</v>
      </c>
      <c r="N134" s="118">
        <f>IF(ISBLANK(#REF!),"",COUNTIFS(C136:C141,D134,E136:E141,"&lt;3")+COUNTIFS(D136:D141,D134,F136:F141,"&lt;3"))</f>
        <v>0</v>
      </c>
      <c r="O134" s="211"/>
      <c r="P134" s="106">
        <v>4</v>
      </c>
      <c r="Q134" s="78" t="e">
        <f>IF(ISBLANK(D134),"*",INDEX(D131:D134,MATCH(P134,O131:O134,0)))</f>
        <v>#N/A</v>
      </c>
      <c r="R134" s="79"/>
    </row>
    <row r="135" spans="1:20" ht="13.5" customHeight="1">
      <c r="A135" s="363"/>
      <c r="B135" s="363"/>
      <c r="C135" s="144"/>
      <c r="E135" s="364" t="s">
        <v>10</v>
      </c>
      <c r="F135" s="364"/>
      <c r="G135" s="365" t="s">
        <v>11</v>
      </c>
      <c r="H135" s="365"/>
      <c r="I135" s="366" t="s">
        <v>4</v>
      </c>
      <c r="J135" s="366"/>
      <c r="K135" s="374" t="s">
        <v>12</v>
      </c>
      <c r="L135" s="374"/>
      <c r="M135" s="172" t="s">
        <v>5</v>
      </c>
      <c r="N135" s="172" t="s">
        <v>6</v>
      </c>
      <c r="O135" s="173" t="s">
        <v>8</v>
      </c>
      <c r="P135" s="174" t="s">
        <v>9</v>
      </c>
      <c r="Q135" s="13"/>
      <c r="R135" s="13"/>
      <c r="S135" s="378" t="s">
        <v>93</v>
      </c>
      <c r="T135" s="378"/>
    </row>
    <row r="136" spans="1:20" ht="13.5" customHeight="1">
      <c r="A136" s="83" t="e">
        <f>IF(ISBLANK(#REF!),"",#REF!)</f>
        <v>#REF!</v>
      </c>
      <c r="B136" s="84" t="e">
        <f>IF(ISBLANK(#REF!),"",#REF!)</f>
        <v>#REF!</v>
      </c>
      <c r="C136" s="122" t="str">
        <f>INDEX(D131:D134,MATCH(S136,A131:A134,0))</f>
        <v xml:space="preserve"> </v>
      </c>
      <c r="D136" s="340" t="s">
        <v>132</v>
      </c>
      <c r="E136" s="123" t="e">
        <f>IF(ISBLANK(#REF!),"",#REF!)</f>
        <v>#REF!</v>
      </c>
      <c r="F136" s="123" t="e">
        <f>IF(ISBLANK(#REF!),"",#REF!)</f>
        <v>#REF!</v>
      </c>
      <c r="G136" s="376" t="e">
        <f>IF(ISBLANK(#REF!),"",#REF!)</f>
        <v>#REF!</v>
      </c>
      <c r="H136" s="376"/>
      <c r="I136" s="376" t="e">
        <f>IF(ISBLANK(#REF!),"",#REF!)</f>
        <v>#REF!</v>
      </c>
      <c r="J136" s="376"/>
      <c r="K136" s="376" t="e">
        <f>IF(ISBLANK(#REF!),"",#REF!)</f>
        <v>#REF!</v>
      </c>
      <c r="L136" s="376" t="e">
        <f>IF(ISBLANK(#REF!),"",#REF!)</f>
        <v>#REF!</v>
      </c>
      <c r="M136" s="125" t="e">
        <f>IF(ISBLANK(#REF!),"",#REF!)</f>
        <v>#REF!</v>
      </c>
      <c r="N136" s="124" t="e">
        <f>IF(ISBLANK(#REF!),"",#REF!)</f>
        <v>#REF!</v>
      </c>
      <c r="O136" s="124" t="e">
        <f>IF(ISBLANK(#REF!),"",#REF!)</f>
        <v>#REF!</v>
      </c>
      <c r="P136" s="126" t="e">
        <f>IF(ISBLANK(#REF!),"",#REF!)</f>
        <v>#REF!</v>
      </c>
      <c r="Q136" s="275" t="e">
        <f>IF(ISBLANK(#REF!),"",#REF!)</f>
        <v>#REF!</v>
      </c>
      <c r="R136" s="276" t="e">
        <f>IF(ISBLANK(#REF!),"","sto "&amp;#REF!)</f>
        <v>#REF!</v>
      </c>
      <c r="S136" s="80">
        <f>$S$10</f>
        <v>1</v>
      </c>
      <c r="T136" s="72">
        <f>$T$10</f>
        <v>3</v>
      </c>
    </row>
    <row r="137" spans="1:20" ht="13.5" customHeight="1">
      <c r="A137" s="85" t="e">
        <f>IF(ISBLANK(#REF!),"",#REF!)</f>
        <v>#REF!</v>
      </c>
      <c r="B137" s="86" t="e">
        <f>IF(ISBLANK(#REF!),"",#REF!)</f>
        <v>#REF!</v>
      </c>
      <c r="C137" s="127" t="str">
        <f>INDEX(D131:D134,MATCH(S137,A131:A134,0))</f>
        <v xml:space="preserve"> </v>
      </c>
      <c r="D137" s="151" t="str">
        <f>INDEX(D131:D134,MATCH(T137,A131:A134,0))</f>
        <v xml:space="preserve"> </v>
      </c>
      <c r="E137" s="128" t="e">
        <f>IF(ISBLANK(#REF!),"",#REF!)</f>
        <v>#REF!</v>
      </c>
      <c r="F137" s="128" t="e">
        <f>IF(ISBLANK(#REF!),"",#REF!)</f>
        <v>#REF!</v>
      </c>
      <c r="G137" s="377" t="e">
        <f>IF(ISBLANK(#REF!),"",#REF!)</f>
        <v>#REF!</v>
      </c>
      <c r="H137" s="377"/>
      <c r="I137" s="377" t="e">
        <f>IF(ISBLANK(#REF!),"",#REF!)</f>
        <v>#REF!</v>
      </c>
      <c r="J137" s="377"/>
      <c r="K137" s="377" t="e">
        <f>IF(ISBLANK(#REF!),"",#REF!)</f>
        <v>#REF!</v>
      </c>
      <c r="L137" s="377" t="e">
        <f>IF(ISBLANK(#REF!),"",#REF!)</f>
        <v>#REF!</v>
      </c>
      <c r="M137" s="130" t="e">
        <f>IF(ISBLANK(#REF!),"",#REF!)</f>
        <v>#REF!</v>
      </c>
      <c r="N137" s="129" t="e">
        <f>IF(ISBLANK(#REF!),"",#REF!)</f>
        <v>#REF!</v>
      </c>
      <c r="O137" s="129" t="e">
        <f>IF(ISBLANK(#REF!),"",#REF!)</f>
        <v>#REF!</v>
      </c>
      <c r="P137" s="131" t="e">
        <f>IF(ISBLANK(#REF!),"",#REF!)</f>
        <v>#REF!</v>
      </c>
      <c r="Q137" s="275" t="e">
        <f>IF(ISBLANK(#REF!),"",#REF!)</f>
        <v>#REF!</v>
      </c>
      <c r="R137" s="276" t="e">
        <f>IF(ISBLANK(#REF!),"","sto "&amp;#REF!)</f>
        <v>#REF!</v>
      </c>
      <c r="S137" s="81">
        <f>$S$11</f>
        <v>2</v>
      </c>
      <c r="T137" s="73">
        <f>$T$11</f>
        <v>4</v>
      </c>
    </row>
    <row r="138" spans="1:20" ht="13.5" customHeight="1">
      <c r="A138" s="85" t="e">
        <f>IF(ISBLANK(#REF!),"",#REF!)</f>
        <v>#REF!</v>
      </c>
      <c r="B138" s="86" t="e">
        <f>IF(ISBLANK(#REF!),"",#REF!)</f>
        <v>#REF!</v>
      </c>
      <c r="C138" s="127" t="str">
        <f>INDEX(D131:D134,MATCH(S138,A131:A134,0))</f>
        <v xml:space="preserve"> </v>
      </c>
      <c r="D138" s="151" t="str">
        <f>INDEX(D131:D134,MATCH(T138,A131:A134,0))</f>
        <v xml:space="preserve"> </v>
      </c>
      <c r="E138" s="128" t="e">
        <f>IF(ISBLANK(#REF!),"",#REF!)</f>
        <v>#REF!</v>
      </c>
      <c r="F138" s="128" t="e">
        <f>IF(ISBLANK(#REF!),"",#REF!)</f>
        <v>#REF!</v>
      </c>
      <c r="G138" s="377" t="e">
        <f>IF(ISBLANK(#REF!),"",#REF!)</f>
        <v>#REF!</v>
      </c>
      <c r="H138" s="377"/>
      <c r="I138" s="377" t="e">
        <f>IF(ISBLANK(#REF!),"",#REF!)</f>
        <v>#REF!</v>
      </c>
      <c r="J138" s="377"/>
      <c r="K138" s="377" t="e">
        <f>IF(ISBLANK(#REF!),"",#REF!)</f>
        <v>#REF!</v>
      </c>
      <c r="L138" s="377" t="e">
        <f>IF(ISBLANK(#REF!),"",#REF!)</f>
        <v>#REF!</v>
      </c>
      <c r="M138" s="130" t="e">
        <f>IF(ISBLANK(#REF!),"",#REF!)</f>
        <v>#REF!</v>
      </c>
      <c r="N138" s="129" t="e">
        <f>IF(ISBLANK(#REF!),"",#REF!)</f>
        <v>#REF!</v>
      </c>
      <c r="O138" s="129" t="e">
        <f>IF(ISBLANK(#REF!),"",#REF!)</f>
        <v>#REF!</v>
      </c>
      <c r="P138" s="131" t="e">
        <f>IF(ISBLANK(#REF!),"",#REF!)</f>
        <v>#REF!</v>
      </c>
      <c r="Q138" s="275" t="e">
        <f>IF(ISBLANK(#REF!),"",#REF!)</f>
        <v>#REF!</v>
      </c>
      <c r="R138" s="276" t="e">
        <f>IF(ISBLANK(#REF!),"","sto "&amp;#REF!)</f>
        <v>#REF!</v>
      </c>
      <c r="S138" s="81">
        <f>$S$12</f>
        <v>1</v>
      </c>
      <c r="T138" s="73">
        <f>$T$12</f>
        <v>2</v>
      </c>
    </row>
    <row r="139" spans="1:20" ht="13.5" customHeight="1">
      <c r="A139" s="85" t="e">
        <f>IF(ISBLANK(#REF!),"",#REF!)</f>
        <v>#REF!</v>
      </c>
      <c r="B139" s="86" t="e">
        <f>IF(ISBLANK(#REF!),"",#REF!)</f>
        <v>#REF!</v>
      </c>
      <c r="C139" s="127" t="str">
        <f>INDEX(D131:D134,MATCH(S139,A131:A134,0))</f>
        <v xml:space="preserve"> </v>
      </c>
      <c r="D139" s="151" t="str">
        <f>INDEX(D131:D134,MATCH(T139,A131:A134,0))</f>
        <v xml:space="preserve"> </v>
      </c>
      <c r="E139" s="128" t="e">
        <f>IF(ISBLANK(#REF!),"",#REF!)</f>
        <v>#REF!</v>
      </c>
      <c r="F139" s="128" t="e">
        <f>IF(ISBLANK(#REF!),"",#REF!)</f>
        <v>#REF!</v>
      </c>
      <c r="G139" s="377" t="e">
        <f>IF(ISBLANK(#REF!),"",#REF!)</f>
        <v>#REF!</v>
      </c>
      <c r="H139" s="377"/>
      <c r="I139" s="377" t="e">
        <f>IF(ISBLANK(#REF!),"",#REF!)</f>
        <v>#REF!</v>
      </c>
      <c r="J139" s="377"/>
      <c r="K139" s="377" t="e">
        <f>IF(ISBLANK(#REF!),"",#REF!)</f>
        <v>#REF!</v>
      </c>
      <c r="L139" s="377" t="e">
        <f>IF(ISBLANK(#REF!),"",#REF!)</f>
        <v>#REF!</v>
      </c>
      <c r="M139" s="130" t="e">
        <f>IF(ISBLANK(#REF!),"",#REF!)</f>
        <v>#REF!</v>
      </c>
      <c r="N139" s="129" t="e">
        <f>IF(ISBLANK(#REF!),"",#REF!)</f>
        <v>#REF!</v>
      </c>
      <c r="O139" s="129" t="e">
        <f>IF(ISBLANK(#REF!),"",#REF!)</f>
        <v>#REF!</v>
      </c>
      <c r="P139" s="131" t="e">
        <f>IF(ISBLANK(#REF!),"",#REF!)</f>
        <v>#REF!</v>
      </c>
      <c r="Q139" s="275" t="e">
        <f>IF(ISBLANK(#REF!),"",#REF!)</f>
        <v>#REF!</v>
      </c>
      <c r="R139" s="276" t="e">
        <f>IF(ISBLANK(#REF!),"","sto "&amp;#REF!)</f>
        <v>#REF!</v>
      </c>
      <c r="S139" s="81">
        <f>$S$13</f>
        <v>3</v>
      </c>
      <c r="T139" s="73">
        <f>$T$13</f>
        <v>4</v>
      </c>
    </row>
    <row r="140" spans="1:20" ht="13.5" customHeight="1">
      <c r="A140" s="85" t="e">
        <f>IF(ISBLANK(#REF!),"",#REF!)</f>
        <v>#REF!</v>
      </c>
      <c r="B140" s="86" t="e">
        <f>IF(ISBLANK(#REF!),"",#REF!)</f>
        <v>#REF!</v>
      </c>
      <c r="C140" s="127" t="str">
        <f>INDEX(D131:D134,MATCH(S140,A131:A134,0))</f>
        <v xml:space="preserve"> </v>
      </c>
      <c r="D140" s="151" t="str">
        <f>INDEX(D131:D134,MATCH(T140,A131:A134,0))</f>
        <v xml:space="preserve"> </v>
      </c>
      <c r="E140" s="128" t="e">
        <f>IF(ISBLANK(#REF!),"",#REF!)</f>
        <v>#REF!</v>
      </c>
      <c r="F140" s="128" t="e">
        <f>IF(ISBLANK(#REF!),"",#REF!)</f>
        <v>#REF!</v>
      </c>
      <c r="G140" s="377" t="e">
        <f>IF(ISBLANK(#REF!),"",#REF!)</f>
        <v>#REF!</v>
      </c>
      <c r="H140" s="377"/>
      <c r="I140" s="377" t="e">
        <f>IF(ISBLANK(#REF!),"",#REF!)</f>
        <v>#REF!</v>
      </c>
      <c r="J140" s="377"/>
      <c r="K140" s="377" t="e">
        <f>IF(ISBLANK(#REF!),"",#REF!)</f>
        <v>#REF!</v>
      </c>
      <c r="L140" s="377" t="e">
        <f>IF(ISBLANK(#REF!),"",#REF!)</f>
        <v>#REF!</v>
      </c>
      <c r="M140" s="130" t="e">
        <f>IF(ISBLANK(#REF!),"",#REF!)</f>
        <v>#REF!</v>
      </c>
      <c r="N140" s="129" t="e">
        <f>IF(ISBLANK(#REF!),"",#REF!)</f>
        <v>#REF!</v>
      </c>
      <c r="O140" s="129" t="e">
        <f>IF(ISBLANK(#REF!),"",#REF!)</f>
        <v>#REF!</v>
      </c>
      <c r="P140" s="131" t="e">
        <f>IF(ISBLANK(#REF!),"",#REF!)</f>
        <v>#REF!</v>
      </c>
      <c r="Q140" s="275" t="e">
        <f>IF(ISBLANK(#REF!),"",#REF!)</f>
        <v>#REF!</v>
      </c>
      <c r="R140" s="276" t="e">
        <f>IF(ISBLANK(#REF!),"","sto "&amp;#REF!)</f>
        <v>#REF!</v>
      </c>
      <c r="S140" s="81">
        <f>$S$14</f>
        <v>1</v>
      </c>
      <c r="T140" s="73">
        <f>$T$14</f>
        <v>4</v>
      </c>
    </row>
    <row r="141" spans="1:20" ht="13.5" customHeight="1">
      <c r="A141" s="87" t="e">
        <f>IF(ISBLANK(#REF!),"",#REF!)</f>
        <v>#REF!</v>
      </c>
      <c r="B141" s="88" t="e">
        <f>IF(ISBLANK(#REF!),"",#REF!)</f>
        <v>#REF!</v>
      </c>
      <c r="C141" s="132" t="str">
        <f>INDEX(D131:D134,MATCH(S141,A131:A134,0))</f>
        <v xml:space="preserve"> </v>
      </c>
      <c r="D141" s="152" t="str">
        <f>INDEX(D131:D134,MATCH(T141,A131:A134,0))</f>
        <v xml:space="preserve"> </v>
      </c>
      <c r="E141" s="133" t="e">
        <f>IF(ISBLANK(#REF!),"",#REF!)</f>
        <v>#REF!</v>
      </c>
      <c r="F141" s="133" t="e">
        <f>IF(ISBLANK(#REF!),"",#REF!)</f>
        <v>#REF!</v>
      </c>
      <c r="G141" s="367" t="e">
        <f>IF(ISBLANK(#REF!),"",#REF!)</f>
        <v>#REF!</v>
      </c>
      <c r="H141" s="367"/>
      <c r="I141" s="367" t="e">
        <f>IF(ISBLANK(#REF!),"",#REF!)</f>
        <v>#REF!</v>
      </c>
      <c r="J141" s="367"/>
      <c r="K141" s="367" t="e">
        <f>IF(ISBLANK(#REF!),"",#REF!)</f>
        <v>#REF!</v>
      </c>
      <c r="L141" s="367" t="e">
        <f>IF(ISBLANK(#REF!),"",#REF!)</f>
        <v>#REF!</v>
      </c>
      <c r="M141" s="135" t="e">
        <f>IF(ISBLANK(#REF!),"",#REF!)</f>
        <v>#REF!</v>
      </c>
      <c r="N141" s="134" t="e">
        <f>IF(ISBLANK(#REF!),"",#REF!)</f>
        <v>#REF!</v>
      </c>
      <c r="O141" s="134" t="e">
        <f>IF(ISBLANK(#REF!),"",#REF!)</f>
        <v>#REF!</v>
      </c>
      <c r="P141" s="136" t="e">
        <f>IF(ISBLANK(#REF!),"",#REF!)</f>
        <v>#REF!</v>
      </c>
      <c r="Q141" s="275" t="e">
        <f>IF(ISBLANK(#REF!),"",#REF!)</f>
        <v>#REF!</v>
      </c>
      <c r="R141" s="276" t="e">
        <f>IF(ISBLANK(#REF!),"","sto "&amp;#REF!)</f>
        <v>#REF!</v>
      </c>
      <c r="S141" s="82">
        <f>$S$15</f>
        <v>2</v>
      </c>
      <c r="T141" s="74">
        <f>$T$15</f>
        <v>3</v>
      </c>
    </row>
    <row r="143" spans="1:20" ht="13.5" customHeight="1">
      <c r="B143" s="12"/>
      <c r="C143" s="143"/>
      <c r="D143" s="120" t="s">
        <v>24</v>
      </c>
      <c r="E143" s="107"/>
      <c r="F143" s="107"/>
      <c r="G143" s="107"/>
      <c r="H143" s="107"/>
      <c r="I143" s="108"/>
      <c r="J143" s="108"/>
      <c r="K143" s="107"/>
      <c r="L143" s="107"/>
      <c r="M143" s="107"/>
      <c r="N143" s="109"/>
      <c r="O143" s="110"/>
      <c r="P143" s="107"/>
      <c r="Q143" s="13"/>
      <c r="R143" s="13"/>
    </row>
    <row r="144" spans="1:20" ht="13.5" customHeight="1">
      <c r="B144" s="183" t="s">
        <v>0</v>
      </c>
      <c r="C144" s="186"/>
      <c r="D144" s="147" t="s">
        <v>1</v>
      </c>
      <c r="E144" s="368">
        <v>1</v>
      </c>
      <c r="F144" s="368"/>
      <c r="G144" s="368">
        <v>2</v>
      </c>
      <c r="H144" s="368"/>
      <c r="I144" s="369">
        <v>3</v>
      </c>
      <c r="J144" s="369"/>
      <c r="K144" s="368">
        <v>4</v>
      </c>
      <c r="L144" s="368"/>
      <c r="M144" s="111" t="s">
        <v>2</v>
      </c>
      <c r="N144" s="111" t="s">
        <v>3</v>
      </c>
      <c r="O144" s="112" t="s">
        <v>7</v>
      </c>
      <c r="P144" s="113"/>
      <c r="Q144" s="49" t="s">
        <v>51</v>
      </c>
      <c r="R144" s="50"/>
    </row>
    <row r="145" spans="1:20" ht="13.5" customHeight="1">
      <c r="A145" s="69">
        <v>1</v>
      </c>
      <c r="B145" s="184">
        <v>111</v>
      </c>
      <c r="C145" s="187" t="s">
        <v>132</v>
      </c>
      <c r="D145" s="336" t="s">
        <v>132</v>
      </c>
      <c r="E145" s="114"/>
      <c r="F145" s="115"/>
      <c r="G145" s="370" t="e">
        <f t="array" ref="G145">INDEX(E150:E155,MATCH(D145&amp;D146,C150:C155&amp;D150:D155,0))&amp;"/"&amp;INDEX(F150:F155,MATCH(D145&amp;D146,C150:C155&amp;D150:D155,0))</f>
        <v>#REF!</v>
      </c>
      <c r="H145" s="371"/>
      <c r="I145" s="370" t="e">
        <f t="array" ref="I145">INDEX(E150:E155,MATCH(D145&amp;D147,C150:C155&amp;D150:D155,0))&amp;"/"&amp;INDEX(F150:F155,MATCH(D145&amp;D147,C150:C155&amp;D150:D155,0))</f>
        <v>#REF!</v>
      </c>
      <c r="J145" s="371"/>
      <c r="K145" s="370" t="e">
        <f t="array" ref="K145">INDEX(E150:E155,MATCH(D145&amp;D148,C150:C155&amp;D150:D155,0))&amp;"/"&amp;INDEX(F150:F155,MATCH(D145&amp;D148,C150:C155&amp;D150:D155,0))</f>
        <v>#REF!</v>
      </c>
      <c r="L145" s="371"/>
      <c r="M145" s="116">
        <f>IF(ISBLANK(#REF!),"",COUNTIFS(C150:C155,D145,E150:E155,3)+COUNTIFS(D150:D155,D145,F150:F155,3))</f>
        <v>0</v>
      </c>
      <c r="N145" s="116">
        <f>IF(ISBLANK(#REF!),"",COUNTIFS(C150:C155,D145,E150:E155,"&lt;3")+COUNTIFS(D150:D155,D145,F150:F155,"&lt;3"))</f>
        <v>0</v>
      </c>
      <c r="O145" s="210"/>
      <c r="P145" s="106">
        <v>1</v>
      </c>
      <c r="Q145" s="76" t="e">
        <f>IF(ISBLANK(D145),"*",INDEX(D145:D148,MATCH(P145,O145:O148,0)))</f>
        <v>#N/A</v>
      </c>
      <c r="R145" s="77"/>
    </row>
    <row r="146" spans="1:20" ht="13.5" customHeight="1">
      <c r="A146" s="69">
        <v>2</v>
      </c>
      <c r="B146" s="184">
        <v>112</v>
      </c>
      <c r="C146" s="187" t="s">
        <v>132</v>
      </c>
      <c r="D146" s="336" t="s">
        <v>132</v>
      </c>
      <c r="E146" s="370" t="e">
        <f t="array" ref="E146">INDEX(F150:F155,MATCH(D145&amp;D146,C150:C155&amp;D150:D155,0))&amp;"/"&amp;INDEX(E150:E155,MATCH(D145&amp;D146,C150:C155&amp;D150:D155,0))</f>
        <v>#REF!</v>
      </c>
      <c r="F146" s="371"/>
      <c r="G146" s="114"/>
      <c r="H146" s="115"/>
      <c r="I146" s="370" t="e">
        <f t="array" ref="I146">INDEX(E150:E155,MATCH(D146&amp;D147,C150:C155&amp;D150:D155,0))&amp;"/"&amp;INDEX(F150:F155,MATCH(D146&amp;D147,C150:C155&amp;D150:D155,0))</f>
        <v>#REF!</v>
      </c>
      <c r="J146" s="371"/>
      <c r="K146" s="370" t="e">
        <f t="array" ref="K146">INDEX(E150:E155,MATCH(D146&amp;D148,C150:C155&amp;D150:D155,0))&amp;"/"&amp;INDEX(F150:F155,MATCH(D146&amp;D148,C150:C155&amp;D150:D155,0))</f>
        <v>#REF!</v>
      </c>
      <c r="L146" s="371"/>
      <c r="M146" s="116">
        <f>IF(ISBLANK(#REF!),"",COUNTIFS(C150:C155,D146,E150:E155,3)+COUNTIFS(D150:D155,D146,F150:F155,3))</f>
        <v>0</v>
      </c>
      <c r="N146" s="116">
        <f>IF(ISBLANK(#REF!),"",COUNTIFS(C150:C155,D146,E150:E155,"&lt;3")+COUNTIFS(D150:D155,D146,F150:F155,"&lt;3"))</f>
        <v>0</v>
      </c>
      <c r="O146" s="210"/>
      <c r="P146" s="106">
        <v>2</v>
      </c>
      <c r="Q146" s="78" t="e">
        <f>IF(ISBLANK(D146),"*",INDEX(D145:D148,MATCH(P146,O145:O148,0)))</f>
        <v>#N/A</v>
      </c>
      <c r="R146" s="79"/>
    </row>
    <row r="147" spans="1:20" ht="13.5" customHeight="1">
      <c r="A147" s="69">
        <v>3</v>
      </c>
      <c r="B147" s="184">
        <v>113</v>
      </c>
      <c r="C147" s="187" t="s">
        <v>132</v>
      </c>
      <c r="D147" s="336" t="s">
        <v>132</v>
      </c>
      <c r="E147" s="370" t="e">
        <f t="array" ref="E147">INDEX(F150:F155,MATCH(D145&amp;D147,C150:C155&amp;D150:D155,0))&amp;"/"&amp;INDEX(E150:E155,MATCH(D145&amp;D147,C150:C155&amp;D150:D155,0))</f>
        <v>#REF!</v>
      </c>
      <c r="F147" s="371"/>
      <c r="G147" s="370" t="e">
        <f t="array" ref="G147">INDEX(F150:F155,MATCH(D146&amp;D147,C150:C155&amp;D150:D155,0))&amp;"/"&amp;INDEX(E150:E155,MATCH(D146&amp;D147,C150:C155&amp;D150:D155,0))</f>
        <v>#REF!</v>
      </c>
      <c r="H147" s="371"/>
      <c r="I147" s="114"/>
      <c r="J147" s="115"/>
      <c r="K147" s="370" t="e">
        <f t="array" ref="K147">INDEX(E150:E155,MATCH(D147&amp;D148,C150:C155&amp;D150:D155,0))&amp;"/"&amp;INDEX(F150:F155,MATCH(D147&amp;D148,C150:C155&amp;D150:D155,0))</f>
        <v>#REF!</v>
      </c>
      <c r="L147" s="371"/>
      <c r="M147" s="116">
        <f>IF(ISBLANK(#REF!),"",COUNTIFS(C150:C155,D147,E150:E155,3)+COUNTIFS(D150:D155,D147,F150:F155,3))</f>
        <v>0</v>
      </c>
      <c r="N147" s="116">
        <f>IF(ISBLANK(#REF!),"",COUNTIFS(C150:C155,D147,E150:E155,"&lt;3")+COUNTIFS(D150:D155,D147,F150:F155,"&lt;3"))</f>
        <v>0</v>
      </c>
      <c r="O147" s="210"/>
      <c r="P147" s="106">
        <v>3</v>
      </c>
      <c r="Q147" s="78" t="e">
        <f>IF(ISBLANK(D147),"*",INDEX(D145:D148,MATCH(P147,O145:O148,0)))</f>
        <v>#N/A</v>
      </c>
      <c r="R147" s="79"/>
    </row>
    <row r="148" spans="1:20" ht="13.5" customHeight="1">
      <c r="A148" s="70">
        <v>4</v>
      </c>
      <c r="B148" s="185">
        <v>114</v>
      </c>
      <c r="C148" s="188" t="s">
        <v>132</v>
      </c>
      <c r="D148" s="337" t="s">
        <v>132</v>
      </c>
      <c r="E148" s="372" t="e">
        <f t="array" ref="E148">INDEX(F150:F155,MATCH(D145&amp;D148,C150:C155&amp;D150:D155,0))&amp;"/"&amp;INDEX(E150:E155,MATCH(D145&amp;D148,C150:C155&amp;D150:D155,0))</f>
        <v>#REF!</v>
      </c>
      <c r="F148" s="373"/>
      <c r="G148" s="372" t="e">
        <f t="array" ref="G148">INDEX(F150:F155,MATCH(D146&amp;D148,C150:C155&amp;D150:D155,0))&amp;"/"&amp;INDEX(E150:E155,MATCH(D146&amp;D148,C150:C155&amp;D150:D155,0))</f>
        <v>#REF!</v>
      </c>
      <c r="H148" s="373"/>
      <c r="I148" s="372" t="e">
        <f t="array" ref="I148">INDEX(F150:F155,MATCH(D147&amp;D148,C150:C155&amp;D150:D155,0))&amp;"/"&amp;INDEX(E150:E155,MATCH(D147&amp;D148,C150:C155&amp;D150:D155,0))</f>
        <v>#REF!</v>
      </c>
      <c r="J148" s="373"/>
      <c r="K148" s="114"/>
      <c r="L148" s="115"/>
      <c r="M148" s="118">
        <f>IF(ISBLANK(#REF!),"",COUNTIFS(C150:C155,D148,E150:E155,3)+COUNTIFS(D150:D155,D148,F150:F155,3))</f>
        <v>0</v>
      </c>
      <c r="N148" s="118">
        <f>IF(ISBLANK(#REF!),"",COUNTIFS(C150:C155,D148,E150:E155,"&lt;3")+COUNTIFS(D150:D155,D148,F150:F155,"&lt;3"))</f>
        <v>0</v>
      </c>
      <c r="O148" s="211"/>
      <c r="P148" s="106">
        <v>4</v>
      </c>
      <c r="Q148" s="78" t="e">
        <f>IF(ISBLANK(D148),"*",INDEX(D145:D148,MATCH(P148,O145:O148,0)))</f>
        <v>#N/A</v>
      </c>
      <c r="R148" s="79"/>
      <c r="S148" s="375" t="s">
        <v>93</v>
      </c>
      <c r="T148" s="375"/>
    </row>
    <row r="149" spans="1:20" ht="13.5" customHeight="1">
      <c r="A149" s="363"/>
      <c r="B149" s="363"/>
      <c r="C149" s="144"/>
      <c r="E149" s="364" t="s">
        <v>10</v>
      </c>
      <c r="F149" s="364"/>
      <c r="G149" s="365" t="s">
        <v>11</v>
      </c>
      <c r="H149" s="365"/>
      <c r="I149" s="366" t="s">
        <v>4</v>
      </c>
      <c r="J149" s="366"/>
      <c r="K149" s="374" t="s">
        <v>12</v>
      </c>
      <c r="L149" s="374"/>
      <c r="M149" s="172" t="s">
        <v>5</v>
      </c>
      <c r="N149" s="172" t="s">
        <v>6</v>
      </c>
      <c r="O149" s="173" t="s">
        <v>8</v>
      </c>
      <c r="P149" s="174" t="s">
        <v>9</v>
      </c>
      <c r="Q149" s="13"/>
      <c r="R149" s="13"/>
      <c r="S149" s="378"/>
      <c r="T149" s="378"/>
    </row>
    <row r="150" spans="1:20" ht="13.5" customHeight="1">
      <c r="A150" s="83" t="e">
        <f>IF(ISBLANK(#REF!),"",#REF!)</f>
        <v>#REF!</v>
      </c>
      <c r="B150" s="84" t="e">
        <f>IF(ISBLANK(#REF!),"",#REF!)</f>
        <v>#REF!</v>
      </c>
      <c r="C150" s="122" t="str">
        <f>INDEX(D145:D148,MATCH(S150,A145:A148,0))</f>
        <v xml:space="preserve"> </v>
      </c>
      <c r="D150" s="150" t="str">
        <f>INDEX(D145:D148,MATCH(T150,A145:A148,0))</f>
        <v xml:space="preserve"> </v>
      </c>
      <c r="E150" s="123" t="e">
        <f>IF(ISBLANK(#REF!),"",#REF!)</f>
        <v>#REF!</v>
      </c>
      <c r="F150" s="123" t="e">
        <f>IF(ISBLANK(#REF!),"",#REF!)</f>
        <v>#REF!</v>
      </c>
      <c r="G150" s="376" t="e">
        <f>IF(ISBLANK(#REF!),"",#REF!)</f>
        <v>#REF!</v>
      </c>
      <c r="H150" s="376"/>
      <c r="I150" s="376" t="e">
        <f>IF(ISBLANK(#REF!),"",#REF!)</f>
        <v>#REF!</v>
      </c>
      <c r="J150" s="376"/>
      <c r="K150" s="376" t="e">
        <f>IF(ISBLANK(#REF!),"",#REF!)</f>
        <v>#REF!</v>
      </c>
      <c r="L150" s="376" t="e">
        <f>IF(ISBLANK(#REF!),"",#REF!)</f>
        <v>#REF!</v>
      </c>
      <c r="M150" s="125" t="e">
        <f>IF(ISBLANK(#REF!),"",#REF!)</f>
        <v>#REF!</v>
      </c>
      <c r="N150" s="124" t="e">
        <f>IF(ISBLANK(#REF!),"",#REF!)</f>
        <v>#REF!</v>
      </c>
      <c r="O150" s="124" t="e">
        <f>IF(ISBLANK(#REF!),"",#REF!)</f>
        <v>#REF!</v>
      </c>
      <c r="P150" s="126" t="e">
        <f>IF(ISBLANK(#REF!),"",#REF!)</f>
        <v>#REF!</v>
      </c>
      <c r="Q150" s="275" t="e">
        <f>IF(ISBLANK(#REF!),"",#REF!)</f>
        <v>#REF!</v>
      </c>
      <c r="R150" s="276" t="e">
        <f>IF(ISBLANK(#REF!),"","sto "&amp;#REF!)</f>
        <v>#REF!</v>
      </c>
      <c r="S150" s="80">
        <f>$S$10</f>
        <v>1</v>
      </c>
      <c r="T150" s="72">
        <f>$T$10</f>
        <v>3</v>
      </c>
    </row>
    <row r="151" spans="1:20" ht="13.5" customHeight="1">
      <c r="A151" s="85" t="e">
        <f>IF(ISBLANK(#REF!),"",#REF!)</f>
        <v>#REF!</v>
      </c>
      <c r="B151" s="86" t="e">
        <f>IF(ISBLANK(#REF!),"",#REF!)</f>
        <v>#REF!</v>
      </c>
      <c r="C151" s="127" t="str">
        <f>INDEX(D145:D148,MATCH(S151,A145:A148,0))</f>
        <v xml:space="preserve"> </v>
      </c>
      <c r="D151" s="338" t="s">
        <v>132</v>
      </c>
      <c r="E151" s="128" t="e">
        <f>IF(ISBLANK(#REF!),"",#REF!)</f>
        <v>#REF!</v>
      </c>
      <c r="F151" s="128" t="e">
        <f>IF(ISBLANK(#REF!),"",#REF!)</f>
        <v>#REF!</v>
      </c>
      <c r="G151" s="377" t="e">
        <f>IF(ISBLANK(#REF!),"",#REF!)</f>
        <v>#REF!</v>
      </c>
      <c r="H151" s="377"/>
      <c r="I151" s="377" t="e">
        <f>IF(ISBLANK(#REF!),"",#REF!)</f>
        <v>#REF!</v>
      </c>
      <c r="J151" s="377"/>
      <c r="K151" s="377" t="e">
        <f>IF(ISBLANK(#REF!),"",#REF!)</f>
        <v>#REF!</v>
      </c>
      <c r="L151" s="377" t="e">
        <f>IF(ISBLANK(#REF!),"",#REF!)</f>
        <v>#REF!</v>
      </c>
      <c r="M151" s="130" t="e">
        <f>IF(ISBLANK(#REF!),"",#REF!)</f>
        <v>#REF!</v>
      </c>
      <c r="N151" s="129" t="e">
        <f>IF(ISBLANK(#REF!),"",#REF!)</f>
        <v>#REF!</v>
      </c>
      <c r="O151" s="129" t="e">
        <f>IF(ISBLANK(#REF!),"",#REF!)</f>
        <v>#REF!</v>
      </c>
      <c r="P151" s="131" t="e">
        <f>IF(ISBLANK(#REF!),"",#REF!)</f>
        <v>#REF!</v>
      </c>
      <c r="Q151" s="275" t="e">
        <f>IF(ISBLANK(#REF!),"",#REF!)</f>
        <v>#REF!</v>
      </c>
      <c r="R151" s="276" t="e">
        <f>IF(ISBLANK(#REF!),"","sto "&amp;#REF!)</f>
        <v>#REF!</v>
      </c>
      <c r="S151" s="81">
        <f>$S$11</f>
        <v>2</v>
      </c>
      <c r="T151" s="73">
        <f>$T$11</f>
        <v>4</v>
      </c>
    </row>
    <row r="152" spans="1:20" ht="13.5" customHeight="1">
      <c r="A152" s="85" t="e">
        <f>IF(ISBLANK(#REF!),"",#REF!)</f>
        <v>#REF!</v>
      </c>
      <c r="B152" s="86" t="e">
        <f>IF(ISBLANK(#REF!),"",#REF!)</f>
        <v>#REF!</v>
      </c>
      <c r="C152" s="127" t="str">
        <f>INDEX(D145:D148,MATCH(S152,A145:A148,0))</f>
        <v xml:space="preserve"> </v>
      </c>
      <c r="D152" s="151" t="str">
        <f>INDEX(D145:D148,MATCH(T152,A145:A148,0))</f>
        <v xml:space="preserve"> </v>
      </c>
      <c r="E152" s="128" t="e">
        <f>IF(ISBLANK(#REF!),"",#REF!)</f>
        <v>#REF!</v>
      </c>
      <c r="F152" s="128" t="e">
        <f>IF(ISBLANK(#REF!),"",#REF!)</f>
        <v>#REF!</v>
      </c>
      <c r="G152" s="377" t="e">
        <f>IF(ISBLANK(#REF!),"",#REF!)</f>
        <v>#REF!</v>
      </c>
      <c r="H152" s="377"/>
      <c r="I152" s="377" t="e">
        <f>IF(ISBLANK(#REF!),"",#REF!)</f>
        <v>#REF!</v>
      </c>
      <c r="J152" s="377"/>
      <c r="K152" s="377" t="e">
        <f>IF(ISBLANK(#REF!),"",#REF!)</f>
        <v>#REF!</v>
      </c>
      <c r="L152" s="377" t="e">
        <f>IF(ISBLANK(#REF!),"",#REF!)</f>
        <v>#REF!</v>
      </c>
      <c r="M152" s="130" t="e">
        <f>IF(ISBLANK(#REF!),"",#REF!)</f>
        <v>#REF!</v>
      </c>
      <c r="N152" s="129" t="e">
        <f>IF(ISBLANK(#REF!),"",#REF!)</f>
        <v>#REF!</v>
      </c>
      <c r="O152" s="129" t="e">
        <f>IF(ISBLANK(#REF!),"",#REF!)</f>
        <v>#REF!</v>
      </c>
      <c r="P152" s="131" t="e">
        <f>IF(ISBLANK(#REF!),"",#REF!)</f>
        <v>#REF!</v>
      </c>
      <c r="Q152" s="275" t="e">
        <f>IF(ISBLANK(#REF!),"",#REF!)</f>
        <v>#REF!</v>
      </c>
      <c r="R152" s="276" t="e">
        <f>IF(ISBLANK(#REF!),"","sto "&amp;#REF!)</f>
        <v>#REF!</v>
      </c>
      <c r="S152" s="81">
        <f>$S$12</f>
        <v>1</v>
      </c>
      <c r="T152" s="73">
        <f>$T$12</f>
        <v>2</v>
      </c>
    </row>
    <row r="153" spans="1:20" ht="13.5" customHeight="1">
      <c r="A153" s="85" t="e">
        <f>IF(ISBLANK(#REF!),"",#REF!)</f>
        <v>#REF!</v>
      </c>
      <c r="B153" s="86" t="e">
        <f>IF(ISBLANK(#REF!),"",#REF!)</f>
        <v>#REF!</v>
      </c>
      <c r="C153" s="127" t="str">
        <f>INDEX(D145:D148,MATCH(S153,A145:A148,0))</f>
        <v xml:space="preserve"> </v>
      </c>
      <c r="D153" s="151" t="str">
        <f>INDEX(D145:D148,MATCH(T153,A145:A148,0))</f>
        <v xml:space="preserve"> </v>
      </c>
      <c r="E153" s="128" t="e">
        <f>IF(ISBLANK(#REF!),"",#REF!)</f>
        <v>#REF!</v>
      </c>
      <c r="F153" s="128" t="e">
        <f>IF(ISBLANK(#REF!),"",#REF!)</f>
        <v>#REF!</v>
      </c>
      <c r="G153" s="377" t="e">
        <f>IF(ISBLANK(#REF!),"",#REF!)</f>
        <v>#REF!</v>
      </c>
      <c r="H153" s="377"/>
      <c r="I153" s="377" t="e">
        <f>IF(ISBLANK(#REF!),"",#REF!)</f>
        <v>#REF!</v>
      </c>
      <c r="J153" s="377"/>
      <c r="K153" s="377" t="e">
        <f>IF(ISBLANK(#REF!),"",#REF!)</f>
        <v>#REF!</v>
      </c>
      <c r="L153" s="377" t="e">
        <f>IF(ISBLANK(#REF!),"",#REF!)</f>
        <v>#REF!</v>
      </c>
      <c r="M153" s="130" t="e">
        <f>IF(ISBLANK(#REF!),"",#REF!)</f>
        <v>#REF!</v>
      </c>
      <c r="N153" s="129" t="e">
        <f>IF(ISBLANK(#REF!),"",#REF!)</f>
        <v>#REF!</v>
      </c>
      <c r="O153" s="129" t="e">
        <f>IF(ISBLANK(#REF!),"",#REF!)</f>
        <v>#REF!</v>
      </c>
      <c r="P153" s="131" t="e">
        <f>IF(ISBLANK(#REF!),"",#REF!)</f>
        <v>#REF!</v>
      </c>
      <c r="Q153" s="275" t="e">
        <f>IF(ISBLANK(#REF!),"",#REF!)</f>
        <v>#REF!</v>
      </c>
      <c r="R153" s="276" t="e">
        <f>IF(ISBLANK(#REF!),"","sto "&amp;#REF!)</f>
        <v>#REF!</v>
      </c>
      <c r="S153" s="81">
        <f>$S$13</f>
        <v>3</v>
      </c>
      <c r="T153" s="73">
        <f>$T$13</f>
        <v>4</v>
      </c>
    </row>
    <row r="154" spans="1:20" ht="13.5" customHeight="1">
      <c r="A154" s="85" t="e">
        <f>IF(ISBLANK(#REF!),"",#REF!)</f>
        <v>#REF!</v>
      </c>
      <c r="B154" s="86" t="e">
        <f>IF(ISBLANK(#REF!),"",#REF!)</f>
        <v>#REF!</v>
      </c>
      <c r="C154" s="127" t="str">
        <f>INDEX(D145:D148,MATCH(S154,A145:A148,0))</f>
        <v xml:space="preserve"> </v>
      </c>
      <c r="D154" s="151" t="str">
        <f>INDEX(D145:D148,MATCH(T154,A145:A148,0))</f>
        <v xml:space="preserve"> </v>
      </c>
      <c r="E154" s="128" t="e">
        <f>IF(ISBLANK(#REF!),"",#REF!)</f>
        <v>#REF!</v>
      </c>
      <c r="F154" s="128" t="e">
        <f>IF(ISBLANK(#REF!),"",#REF!)</f>
        <v>#REF!</v>
      </c>
      <c r="G154" s="377" t="e">
        <f>IF(ISBLANK(#REF!),"",#REF!)</f>
        <v>#REF!</v>
      </c>
      <c r="H154" s="377"/>
      <c r="I154" s="377" t="e">
        <f>IF(ISBLANK(#REF!),"",#REF!)</f>
        <v>#REF!</v>
      </c>
      <c r="J154" s="377"/>
      <c r="K154" s="377" t="e">
        <f>IF(ISBLANK(#REF!),"",#REF!)</f>
        <v>#REF!</v>
      </c>
      <c r="L154" s="377" t="e">
        <f>IF(ISBLANK(#REF!),"",#REF!)</f>
        <v>#REF!</v>
      </c>
      <c r="M154" s="130" t="e">
        <f>IF(ISBLANK(#REF!),"",#REF!)</f>
        <v>#REF!</v>
      </c>
      <c r="N154" s="129" t="e">
        <f>IF(ISBLANK(#REF!),"",#REF!)</f>
        <v>#REF!</v>
      </c>
      <c r="O154" s="129" t="e">
        <f>IF(ISBLANK(#REF!),"",#REF!)</f>
        <v>#REF!</v>
      </c>
      <c r="P154" s="131" t="e">
        <f>IF(ISBLANK(#REF!),"",#REF!)</f>
        <v>#REF!</v>
      </c>
      <c r="Q154" s="275" t="e">
        <f>IF(ISBLANK(#REF!),"",#REF!)</f>
        <v>#REF!</v>
      </c>
      <c r="R154" s="276" t="e">
        <f>IF(ISBLANK(#REF!),"","sto "&amp;#REF!)</f>
        <v>#REF!</v>
      </c>
      <c r="S154" s="81">
        <f>$S$14</f>
        <v>1</v>
      </c>
      <c r="T154" s="73">
        <f>$T$14</f>
        <v>4</v>
      </c>
    </row>
    <row r="155" spans="1:20" ht="13.5" customHeight="1">
      <c r="A155" s="87" t="e">
        <f>IF(ISBLANK(#REF!),"",#REF!)</f>
        <v>#REF!</v>
      </c>
      <c r="B155" s="88" t="e">
        <f>IF(ISBLANK(#REF!),"",#REF!)</f>
        <v>#REF!</v>
      </c>
      <c r="C155" s="132" t="str">
        <f>INDEX(D145:D148,MATCH(S155,A145:A148,0))</f>
        <v xml:space="preserve"> </v>
      </c>
      <c r="D155" s="152" t="str">
        <f>INDEX(D145:D148,MATCH(T155,A145:A148,0))</f>
        <v xml:space="preserve"> </v>
      </c>
      <c r="E155" s="133" t="e">
        <f>IF(ISBLANK(#REF!),"",#REF!)</f>
        <v>#REF!</v>
      </c>
      <c r="F155" s="133" t="e">
        <f>IF(ISBLANK(#REF!),"",#REF!)</f>
        <v>#REF!</v>
      </c>
      <c r="G155" s="367" t="e">
        <f>IF(ISBLANK(#REF!),"",#REF!)</f>
        <v>#REF!</v>
      </c>
      <c r="H155" s="367"/>
      <c r="I155" s="367" t="e">
        <f>IF(ISBLANK(#REF!),"",#REF!)</f>
        <v>#REF!</v>
      </c>
      <c r="J155" s="367"/>
      <c r="K155" s="367" t="e">
        <f>IF(ISBLANK(#REF!),"",#REF!)</f>
        <v>#REF!</v>
      </c>
      <c r="L155" s="367" t="e">
        <f>IF(ISBLANK(#REF!),"",#REF!)</f>
        <v>#REF!</v>
      </c>
      <c r="M155" s="135" t="e">
        <f>IF(ISBLANK(#REF!),"",#REF!)</f>
        <v>#REF!</v>
      </c>
      <c r="N155" s="134" t="e">
        <f>IF(ISBLANK(#REF!),"",#REF!)</f>
        <v>#REF!</v>
      </c>
      <c r="O155" s="134" t="e">
        <f>IF(ISBLANK(#REF!),"",#REF!)</f>
        <v>#REF!</v>
      </c>
      <c r="P155" s="136" t="e">
        <f>IF(ISBLANK(#REF!),"",#REF!)</f>
        <v>#REF!</v>
      </c>
      <c r="Q155" s="275" t="e">
        <f>IF(ISBLANK(#REF!),"",#REF!)</f>
        <v>#REF!</v>
      </c>
      <c r="R155" s="276" t="e">
        <f>IF(ISBLANK(#REF!),"","sto "&amp;#REF!)</f>
        <v>#REF!</v>
      </c>
      <c r="S155" s="82">
        <f>$S$15</f>
        <v>2</v>
      </c>
      <c r="T155" s="74">
        <f>$T$15</f>
        <v>3</v>
      </c>
    </row>
    <row r="156" spans="1:20" ht="13.5" customHeight="1">
      <c r="Q156" s="89"/>
      <c r="R156" s="90"/>
    </row>
    <row r="157" spans="1:20" ht="13.5" customHeight="1">
      <c r="B157" s="12"/>
      <c r="C157" s="143"/>
      <c r="D157" s="120" t="s">
        <v>25</v>
      </c>
      <c r="E157" s="107"/>
      <c r="F157" s="107"/>
      <c r="G157" s="107"/>
      <c r="H157" s="107"/>
      <c r="I157" s="108"/>
      <c r="J157" s="108"/>
      <c r="K157" s="107"/>
      <c r="L157" s="107"/>
      <c r="M157" s="107"/>
      <c r="N157" s="109"/>
      <c r="O157" s="110"/>
      <c r="P157" s="107"/>
      <c r="Q157" s="13"/>
      <c r="R157" s="13"/>
    </row>
    <row r="158" spans="1:20" ht="13.5" customHeight="1">
      <c r="B158" s="183" t="s">
        <v>0</v>
      </c>
      <c r="C158" s="186"/>
      <c r="D158" s="147" t="s">
        <v>1</v>
      </c>
      <c r="E158" s="368">
        <v>1</v>
      </c>
      <c r="F158" s="368"/>
      <c r="G158" s="368">
        <v>2</v>
      </c>
      <c r="H158" s="368"/>
      <c r="I158" s="369">
        <v>3</v>
      </c>
      <c r="J158" s="369"/>
      <c r="K158" s="368">
        <v>4</v>
      </c>
      <c r="L158" s="368"/>
      <c r="M158" s="111" t="s">
        <v>2</v>
      </c>
      <c r="N158" s="111" t="s">
        <v>3</v>
      </c>
      <c r="O158" s="112" t="s">
        <v>7</v>
      </c>
      <c r="P158" s="113"/>
      <c r="Q158" s="49" t="s">
        <v>50</v>
      </c>
      <c r="R158" s="50"/>
    </row>
    <row r="159" spans="1:20" ht="13.5" customHeight="1">
      <c r="A159" s="69">
        <v>1</v>
      </c>
      <c r="B159" s="184">
        <v>121</v>
      </c>
      <c r="C159" s="187" t="s">
        <v>132</v>
      </c>
      <c r="D159" s="336" t="s">
        <v>132</v>
      </c>
      <c r="E159" s="114"/>
      <c r="F159" s="115"/>
      <c r="G159" s="370" t="e">
        <f t="array" ref="G159">INDEX(E164:E169,MATCH(D159&amp;D160,C164:C169&amp;D164:D169,0))&amp;"/"&amp;INDEX(F164:F169,MATCH(D159&amp;D160,C164:C169&amp;D164:D169,0))</f>
        <v>#REF!</v>
      </c>
      <c r="H159" s="371"/>
      <c r="I159" s="370" t="e">
        <f t="array" ref="I159">INDEX(E164:E169,MATCH(D159&amp;D161,C164:C169&amp;D164:D169,0))&amp;"/"&amp;INDEX(F164:F169,MATCH(D159&amp;D161,C164:C169&amp;D164:D169,0))</f>
        <v>#REF!</v>
      </c>
      <c r="J159" s="371"/>
      <c r="K159" s="370" t="e">
        <f t="array" ref="K159">INDEX(E164:E169,MATCH(D159&amp;D162,C164:C169&amp;D164:D169,0))&amp;"/"&amp;INDEX(F164:F169,MATCH(D159&amp;D162,C164:C169&amp;D164:D169,0))</f>
        <v>#REF!</v>
      </c>
      <c r="L159" s="371"/>
      <c r="M159" s="116">
        <f>IF(ISBLANK(#REF!),"",COUNTIFS(C164:C169,D159,E164:E169,3)+COUNTIFS(D164:D169,D159,F164:F169,3))</f>
        <v>0</v>
      </c>
      <c r="N159" s="116">
        <f>IF(ISBLANK(#REF!),"",COUNTIFS(C164:C169,D159,E164:E169,"&lt;3")+COUNTIFS(D164:D169,D159,F164:F169,"&lt;3"))</f>
        <v>0</v>
      </c>
      <c r="O159" s="210"/>
      <c r="P159" s="106">
        <v>1</v>
      </c>
      <c r="Q159" s="76" t="e">
        <f>IF(ISBLANK(D159),"*",INDEX(D159:D162,MATCH(P159,O159:O162,0)))</f>
        <v>#N/A</v>
      </c>
      <c r="R159" s="77"/>
    </row>
    <row r="160" spans="1:20" ht="13.5" customHeight="1">
      <c r="A160" s="69">
        <v>2</v>
      </c>
      <c r="B160" s="184">
        <v>122</v>
      </c>
      <c r="C160" s="187" t="s">
        <v>132</v>
      </c>
      <c r="D160" s="336" t="s">
        <v>132</v>
      </c>
      <c r="E160" s="370" t="e">
        <f t="array" ref="E160">INDEX(F164:F169,MATCH(D159&amp;D160,C164:C169&amp;D164:D169,0))&amp;"/"&amp;INDEX(E164:E169,MATCH(D159&amp;D160,C164:C169&amp;D164:D169,0))</f>
        <v>#REF!</v>
      </c>
      <c r="F160" s="371"/>
      <c r="G160" s="114"/>
      <c r="H160" s="115"/>
      <c r="I160" s="370" t="e">
        <f t="array" ref="I160">INDEX(E164:E169,MATCH(D160&amp;D161,C164:C169&amp;D164:D169,0))&amp;"/"&amp;INDEX(F164:F169,MATCH(D160&amp;D161,C164:C169&amp;D164:D169,0))</f>
        <v>#REF!</v>
      </c>
      <c r="J160" s="371"/>
      <c r="K160" s="370" t="e">
        <f t="array" ref="K160">INDEX(E164:E169,MATCH(D160&amp;D162,C164:C169&amp;D164:D169,0))&amp;"/"&amp;INDEX(F164:F169,MATCH(D160&amp;D162,C164:C169&amp;D164:D169,0))</f>
        <v>#REF!</v>
      </c>
      <c r="L160" s="371"/>
      <c r="M160" s="116">
        <f>IF(ISBLANK(#REF!),"",COUNTIFS(C164:C169,D160,E164:E169,3)+COUNTIFS(D164:D169,D160,F164:F169,3))</f>
        <v>0</v>
      </c>
      <c r="N160" s="116">
        <f>IF(ISBLANK(#REF!),"",COUNTIFS(C164:C169,D160,E164:E169,"&lt;3")+COUNTIFS(D164:D169,D160,F164:F169,"&lt;3"))</f>
        <v>0</v>
      </c>
      <c r="O160" s="210"/>
      <c r="P160" s="106">
        <v>2</v>
      </c>
      <c r="Q160" s="78" t="e">
        <f>IF(ISBLANK(D160),"*",INDEX(D159:D162,MATCH(P160,O159:O162,0)))</f>
        <v>#N/A</v>
      </c>
      <c r="R160" s="79"/>
    </row>
    <row r="161" spans="1:20" ht="13.5" customHeight="1">
      <c r="A161" s="69">
        <v>3</v>
      </c>
      <c r="B161" s="184">
        <v>123</v>
      </c>
      <c r="C161" s="187" t="s">
        <v>132</v>
      </c>
      <c r="D161" s="336" t="s">
        <v>132</v>
      </c>
      <c r="E161" s="370" t="e">
        <f t="array" ref="E161">INDEX(F164:F169,MATCH(D159&amp;D161,C164:C169&amp;D164:D169,0))&amp;"/"&amp;INDEX(E164:E169,MATCH(D159&amp;D161,C164:C169&amp;D164:D169,0))</f>
        <v>#REF!</v>
      </c>
      <c r="F161" s="371"/>
      <c r="G161" s="370" t="e">
        <f t="array" ref="G161">INDEX(F164:F169,MATCH(D160&amp;D161,C164:C169&amp;D164:D169,0))&amp;"/"&amp;INDEX(E164:E169,MATCH(D160&amp;D161,C164:C169&amp;D164:D169,0))</f>
        <v>#REF!</v>
      </c>
      <c r="H161" s="371"/>
      <c r="I161" s="114"/>
      <c r="J161" s="115"/>
      <c r="K161" s="370" t="e">
        <f t="array" ref="K161">INDEX(E164:E169,MATCH(D161&amp;D162,C164:C169&amp;D164:D169,0))&amp;"/"&amp;INDEX(F164:F169,MATCH(D161&amp;D162,C164:C169&amp;D164:D169,0))</f>
        <v>#REF!</v>
      </c>
      <c r="L161" s="371"/>
      <c r="M161" s="116">
        <f>IF(ISBLANK(#REF!),"",COUNTIFS(C164:C169,D161,E164:E169,3)+COUNTIFS(D164:D169,D161,F164:F169,3))</f>
        <v>0</v>
      </c>
      <c r="N161" s="116">
        <f>IF(ISBLANK(#REF!),"",COUNTIFS(C164:C169,D161,E164:E169,"&lt;3")+COUNTIFS(D164:D169,D161,F164:F169,"&lt;3"))</f>
        <v>0</v>
      </c>
      <c r="O161" s="210"/>
      <c r="P161" s="106">
        <v>3</v>
      </c>
      <c r="Q161" s="78" t="e">
        <f>IF(ISBLANK(D161),"*",INDEX(D159:D162,MATCH(P161,O159:O162,0)))</f>
        <v>#N/A</v>
      </c>
      <c r="R161" s="79"/>
    </row>
    <row r="162" spans="1:20" ht="13.5" customHeight="1">
      <c r="A162" s="70">
        <v>4</v>
      </c>
      <c r="B162" s="185">
        <v>124</v>
      </c>
      <c r="C162" s="188" t="s">
        <v>132</v>
      </c>
      <c r="D162" s="337" t="s">
        <v>132</v>
      </c>
      <c r="E162" s="372" t="e">
        <f t="array" ref="E162">INDEX(F164:F169,MATCH(D159&amp;D162,C164:C169&amp;D164:D169,0))&amp;"/"&amp;INDEX(E164:E169,MATCH(D159&amp;D162,C164:C169&amp;D164:D169,0))</f>
        <v>#REF!</v>
      </c>
      <c r="F162" s="373"/>
      <c r="G162" s="372" t="e">
        <f t="array" ref="G162">INDEX(F164:F169,MATCH(D160&amp;D162,C164:C169&amp;D164:D169,0))&amp;"/"&amp;INDEX(E164:E169,MATCH(D160&amp;D162,C164:C169&amp;D164:D169,0))</f>
        <v>#REF!</v>
      </c>
      <c r="H162" s="373"/>
      <c r="I162" s="372" t="e">
        <f t="array" ref="I162">INDEX(F164:F169,MATCH(D161&amp;D162,C164:C169&amp;D164:D169,0))&amp;"/"&amp;INDEX(E164:E169,MATCH(D161&amp;D162,C164:C169&amp;D164:D169,0))</f>
        <v>#REF!</v>
      </c>
      <c r="J162" s="373"/>
      <c r="K162" s="114"/>
      <c r="L162" s="115"/>
      <c r="M162" s="118">
        <f>IF(ISBLANK(#REF!),"",COUNTIFS(C164:C169,D162,E164:E169,3)+COUNTIFS(D164:D169,D162,F164:F169,3))</f>
        <v>0</v>
      </c>
      <c r="N162" s="118">
        <f>IF(ISBLANK(#REF!),"",COUNTIFS(C164:C169,D162,E164:E169,"&lt;3")+COUNTIFS(D164:D169,D162,F164:F169,"&lt;3"))</f>
        <v>0</v>
      </c>
      <c r="O162" s="211"/>
      <c r="P162" s="106">
        <v>4</v>
      </c>
      <c r="Q162" s="78" t="e">
        <f>IF(ISBLANK(D162),"*",INDEX(D159:D162,MATCH(P162,O159:O162,0)))</f>
        <v>#N/A</v>
      </c>
      <c r="R162" s="79"/>
    </row>
    <row r="163" spans="1:20" ht="13.5" customHeight="1">
      <c r="A163" s="363"/>
      <c r="B163" s="363"/>
      <c r="C163" s="144"/>
      <c r="E163" s="364" t="s">
        <v>10</v>
      </c>
      <c r="F163" s="364"/>
      <c r="G163" s="365" t="s">
        <v>11</v>
      </c>
      <c r="H163" s="365"/>
      <c r="I163" s="366" t="s">
        <v>4</v>
      </c>
      <c r="J163" s="366"/>
      <c r="K163" s="374" t="s">
        <v>12</v>
      </c>
      <c r="L163" s="374"/>
      <c r="M163" s="172" t="s">
        <v>5</v>
      </c>
      <c r="N163" s="172" t="s">
        <v>6</v>
      </c>
      <c r="O163" s="173" t="s">
        <v>8</v>
      </c>
      <c r="P163" s="174" t="s">
        <v>9</v>
      </c>
      <c r="Q163" s="13"/>
      <c r="R163" s="13"/>
      <c r="S163" s="375" t="s">
        <v>93</v>
      </c>
      <c r="T163" s="375"/>
    </row>
    <row r="164" spans="1:20" ht="13.5" customHeight="1">
      <c r="A164" s="83" t="e">
        <f>IF(ISBLANK(#REF!),"",#REF!)</f>
        <v>#REF!</v>
      </c>
      <c r="B164" s="84" t="e">
        <f>IF(ISBLANK(#REF!),"",#REF!)</f>
        <v>#REF!</v>
      </c>
      <c r="C164" s="122" t="str">
        <f>INDEX(D159:D162,MATCH(S164,A159:A162,0))</f>
        <v xml:space="preserve"> </v>
      </c>
      <c r="D164" s="150" t="str">
        <f>INDEX(D159:D162,MATCH(T164,A159:A162,0))</f>
        <v xml:space="preserve"> </v>
      </c>
      <c r="E164" s="123" t="e">
        <f>IF(ISBLANK(#REF!),"",#REF!)</f>
        <v>#REF!</v>
      </c>
      <c r="F164" s="123" t="e">
        <f>IF(ISBLANK(#REF!),"",#REF!)</f>
        <v>#REF!</v>
      </c>
      <c r="G164" s="376" t="e">
        <f>IF(ISBLANK(#REF!),"",#REF!)</f>
        <v>#REF!</v>
      </c>
      <c r="H164" s="376"/>
      <c r="I164" s="376" t="e">
        <f>IF(ISBLANK(#REF!),"",#REF!)</f>
        <v>#REF!</v>
      </c>
      <c r="J164" s="376"/>
      <c r="K164" s="376" t="e">
        <f>IF(ISBLANK(#REF!),"",#REF!)</f>
        <v>#REF!</v>
      </c>
      <c r="L164" s="376" t="e">
        <f>IF(ISBLANK(#REF!),"",#REF!)</f>
        <v>#REF!</v>
      </c>
      <c r="M164" s="125" t="e">
        <f>IF(ISBLANK(#REF!),"",#REF!)</f>
        <v>#REF!</v>
      </c>
      <c r="N164" s="124" t="e">
        <f>IF(ISBLANK(#REF!),"",#REF!)</f>
        <v>#REF!</v>
      </c>
      <c r="O164" s="124" t="e">
        <f>IF(ISBLANK(#REF!),"",#REF!)</f>
        <v>#REF!</v>
      </c>
      <c r="P164" s="126" t="e">
        <f>IF(ISBLANK(#REF!),"",#REF!)</f>
        <v>#REF!</v>
      </c>
      <c r="Q164" s="275" t="e">
        <f>IF(ISBLANK(#REF!),"",#REF!)</f>
        <v>#REF!</v>
      </c>
      <c r="R164" s="276" t="e">
        <f>IF(ISBLANK(#REF!),"","sto "&amp;#REF!)</f>
        <v>#REF!</v>
      </c>
      <c r="S164" s="80">
        <f>$S$10</f>
        <v>1</v>
      </c>
      <c r="T164" s="72">
        <f>$T$10</f>
        <v>3</v>
      </c>
    </row>
    <row r="165" spans="1:20" ht="13.5" customHeight="1">
      <c r="A165" s="85" t="e">
        <f>IF(ISBLANK(#REF!),"",#REF!)</f>
        <v>#REF!</v>
      </c>
      <c r="B165" s="86" t="e">
        <f>IF(ISBLANK(#REF!),"",#REF!)</f>
        <v>#REF!</v>
      </c>
      <c r="C165" s="127" t="str">
        <f>INDEX(D159:D162,MATCH(S165,A159:A162,0))</f>
        <v xml:space="preserve"> </v>
      </c>
      <c r="D165" s="338" t="s">
        <v>132</v>
      </c>
      <c r="E165" s="128" t="e">
        <f>IF(ISBLANK(#REF!),"",#REF!)</f>
        <v>#REF!</v>
      </c>
      <c r="F165" s="128" t="e">
        <f>IF(ISBLANK(#REF!),"",#REF!)</f>
        <v>#REF!</v>
      </c>
      <c r="G165" s="377" t="e">
        <f>IF(ISBLANK(#REF!),"",#REF!)</f>
        <v>#REF!</v>
      </c>
      <c r="H165" s="377"/>
      <c r="I165" s="377" t="e">
        <f>IF(ISBLANK(#REF!),"",#REF!)</f>
        <v>#REF!</v>
      </c>
      <c r="J165" s="377"/>
      <c r="K165" s="377" t="e">
        <f>IF(ISBLANK(#REF!),"",#REF!)</f>
        <v>#REF!</v>
      </c>
      <c r="L165" s="377" t="e">
        <f>IF(ISBLANK(#REF!),"",#REF!)</f>
        <v>#REF!</v>
      </c>
      <c r="M165" s="130" t="e">
        <f>IF(ISBLANK(#REF!),"",#REF!)</f>
        <v>#REF!</v>
      </c>
      <c r="N165" s="129" t="e">
        <f>IF(ISBLANK(#REF!),"",#REF!)</f>
        <v>#REF!</v>
      </c>
      <c r="O165" s="129" t="e">
        <f>IF(ISBLANK(#REF!),"",#REF!)</f>
        <v>#REF!</v>
      </c>
      <c r="P165" s="131" t="e">
        <f>IF(ISBLANK(#REF!),"",#REF!)</f>
        <v>#REF!</v>
      </c>
      <c r="Q165" s="275" t="e">
        <f>IF(ISBLANK(#REF!),"",#REF!)</f>
        <v>#REF!</v>
      </c>
      <c r="R165" s="276" t="e">
        <f>IF(ISBLANK(#REF!),"","sto "&amp;#REF!)</f>
        <v>#REF!</v>
      </c>
      <c r="S165" s="81">
        <f>$S$11</f>
        <v>2</v>
      </c>
      <c r="T165" s="73">
        <f>$T$11</f>
        <v>4</v>
      </c>
    </row>
    <row r="166" spans="1:20" ht="13.5" customHeight="1">
      <c r="A166" s="85" t="e">
        <f>IF(ISBLANK(#REF!),"",#REF!)</f>
        <v>#REF!</v>
      </c>
      <c r="B166" s="86" t="e">
        <f>IF(ISBLANK(#REF!),"",#REF!)</f>
        <v>#REF!</v>
      </c>
      <c r="C166" s="127" t="str">
        <f>INDEX(D159:D162,MATCH(S166,A159:A162,0))</f>
        <v xml:space="preserve"> </v>
      </c>
      <c r="D166" s="151" t="str">
        <f>INDEX(D159:D162,MATCH(T166,A159:A162,0))</f>
        <v xml:space="preserve"> </v>
      </c>
      <c r="E166" s="128" t="e">
        <f>IF(ISBLANK(#REF!),"",#REF!)</f>
        <v>#REF!</v>
      </c>
      <c r="F166" s="128" t="e">
        <f>IF(ISBLANK(#REF!),"",#REF!)</f>
        <v>#REF!</v>
      </c>
      <c r="G166" s="377" t="e">
        <f>IF(ISBLANK(#REF!),"",#REF!)</f>
        <v>#REF!</v>
      </c>
      <c r="H166" s="377"/>
      <c r="I166" s="377" t="e">
        <f>IF(ISBLANK(#REF!),"",#REF!)</f>
        <v>#REF!</v>
      </c>
      <c r="J166" s="377"/>
      <c r="K166" s="377" t="e">
        <f>IF(ISBLANK(#REF!),"",#REF!)</f>
        <v>#REF!</v>
      </c>
      <c r="L166" s="377" t="e">
        <f>IF(ISBLANK(#REF!),"",#REF!)</f>
        <v>#REF!</v>
      </c>
      <c r="M166" s="130" t="e">
        <f>IF(ISBLANK(#REF!),"",#REF!)</f>
        <v>#REF!</v>
      </c>
      <c r="N166" s="129" t="e">
        <f>IF(ISBLANK(#REF!),"",#REF!)</f>
        <v>#REF!</v>
      </c>
      <c r="O166" s="129" t="e">
        <f>IF(ISBLANK(#REF!),"",#REF!)</f>
        <v>#REF!</v>
      </c>
      <c r="P166" s="131" t="e">
        <f>IF(ISBLANK(#REF!),"",#REF!)</f>
        <v>#REF!</v>
      </c>
      <c r="Q166" s="275" t="e">
        <f>IF(ISBLANK(#REF!),"",#REF!)</f>
        <v>#REF!</v>
      </c>
      <c r="R166" s="276" t="e">
        <f>IF(ISBLANK(#REF!),"","sto "&amp;#REF!)</f>
        <v>#REF!</v>
      </c>
      <c r="S166" s="81">
        <f>$S$12</f>
        <v>1</v>
      </c>
      <c r="T166" s="73">
        <f>$T$12</f>
        <v>2</v>
      </c>
    </row>
    <row r="167" spans="1:20" ht="13.5" customHeight="1">
      <c r="A167" s="85" t="e">
        <f>IF(ISBLANK(#REF!),"",#REF!)</f>
        <v>#REF!</v>
      </c>
      <c r="B167" s="86" t="e">
        <f>IF(ISBLANK(#REF!),"",#REF!)</f>
        <v>#REF!</v>
      </c>
      <c r="C167" s="127" t="str">
        <f>INDEX(D159:D162,MATCH(S167,A159:A162,0))</f>
        <v xml:space="preserve"> </v>
      </c>
      <c r="D167" s="151" t="str">
        <f>INDEX(D159:D162,MATCH(T167,A159:A162,0))</f>
        <v xml:space="preserve"> </v>
      </c>
      <c r="E167" s="128" t="e">
        <f>IF(ISBLANK(#REF!),"",#REF!)</f>
        <v>#REF!</v>
      </c>
      <c r="F167" s="128" t="e">
        <f>IF(ISBLANK(#REF!),"",#REF!)</f>
        <v>#REF!</v>
      </c>
      <c r="G167" s="377" t="e">
        <f>IF(ISBLANK(#REF!),"",#REF!)</f>
        <v>#REF!</v>
      </c>
      <c r="H167" s="377"/>
      <c r="I167" s="377" t="e">
        <f>IF(ISBLANK(#REF!),"",#REF!)</f>
        <v>#REF!</v>
      </c>
      <c r="J167" s="377"/>
      <c r="K167" s="377" t="e">
        <f>IF(ISBLANK(#REF!),"",#REF!)</f>
        <v>#REF!</v>
      </c>
      <c r="L167" s="377" t="e">
        <f>IF(ISBLANK(#REF!),"",#REF!)</f>
        <v>#REF!</v>
      </c>
      <c r="M167" s="130" t="e">
        <f>IF(ISBLANK(#REF!),"",#REF!)</f>
        <v>#REF!</v>
      </c>
      <c r="N167" s="129" t="e">
        <f>IF(ISBLANK(#REF!),"",#REF!)</f>
        <v>#REF!</v>
      </c>
      <c r="O167" s="129" t="e">
        <f>IF(ISBLANK(#REF!),"",#REF!)</f>
        <v>#REF!</v>
      </c>
      <c r="P167" s="131" t="e">
        <f>IF(ISBLANK(#REF!),"",#REF!)</f>
        <v>#REF!</v>
      </c>
      <c r="Q167" s="275" t="e">
        <f>IF(ISBLANK(#REF!),"",#REF!)</f>
        <v>#REF!</v>
      </c>
      <c r="R167" s="276" t="e">
        <f>IF(ISBLANK(#REF!),"","sto "&amp;#REF!)</f>
        <v>#REF!</v>
      </c>
      <c r="S167" s="81">
        <f>$S$13</f>
        <v>3</v>
      </c>
      <c r="T167" s="73">
        <f>$T$13</f>
        <v>4</v>
      </c>
    </row>
    <row r="168" spans="1:20" ht="13.5" customHeight="1">
      <c r="A168" s="85" t="e">
        <f>IF(ISBLANK(#REF!),"",#REF!)</f>
        <v>#REF!</v>
      </c>
      <c r="B168" s="86" t="e">
        <f>IF(ISBLANK(#REF!),"",#REF!)</f>
        <v>#REF!</v>
      </c>
      <c r="C168" s="127" t="str">
        <f>INDEX(D159:D162,MATCH(S168,A159:A162,0))</f>
        <v xml:space="preserve"> </v>
      </c>
      <c r="D168" s="151" t="str">
        <f>INDEX(D159:D162,MATCH(T168,A159:A162,0))</f>
        <v xml:space="preserve"> </v>
      </c>
      <c r="E168" s="128" t="e">
        <f>IF(ISBLANK(#REF!),"",#REF!)</f>
        <v>#REF!</v>
      </c>
      <c r="F168" s="128" t="e">
        <f>IF(ISBLANK(#REF!),"",#REF!)</f>
        <v>#REF!</v>
      </c>
      <c r="G168" s="377" t="e">
        <f>IF(ISBLANK(#REF!),"",#REF!)</f>
        <v>#REF!</v>
      </c>
      <c r="H168" s="377"/>
      <c r="I168" s="377" t="e">
        <f>IF(ISBLANK(#REF!),"",#REF!)</f>
        <v>#REF!</v>
      </c>
      <c r="J168" s="377"/>
      <c r="K168" s="377" t="e">
        <f>IF(ISBLANK(#REF!),"",#REF!)</f>
        <v>#REF!</v>
      </c>
      <c r="L168" s="377" t="e">
        <f>IF(ISBLANK(#REF!),"",#REF!)</f>
        <v>#REF!</v>
      </c>
      <c r="M168" s="130" t="e">
        <f>IF(ISBLANK(#REF!),"",#REF!)</f>
        <v>#REF!</v>
      </c>
      <c r="N168" s="129" t="e">
        <f>IF(ISBLANK(#REF!),"",#REF!)</f>
        <v>#REF!</v>
      </c>
      <c r="O168" s="129" t="e">
        <f>IF(ISBLANK(#REF!),"",#REF!)</f>
        <v>#REF!</v>
      </c>
      <c r="P168" s="131" t="e">
        <f>IF(ISBLANK(#REF!),"",#REF!)</f>
        <v>#REF!</v>
      </c>
      <c r="Q168" s="275" t="e">
        <f>IF(ISBLANK(#REF!),"",#REF!)</f>
        <v>#REF!</v>
      </c>
      <c r="R168" s="276" t="e">
        <f>IF(ISBLANK(#REF!),"","sto "&amp;#REF!)</f>
        <v>#REF!</v>
      </c>
      <c r="S168" s="81">
        <f>$S$14</f>
        <v>1</v>
      </c>
      <c r="T168" s="73">
        <f>$T$14</f>
        <v>4</v>
      </c>
    </row>
    <row r="169" spans="1:20" ht="13.5" customHeight="1">
      <c r="A169" s="87" t="e">
        <f>IF(ISBLANK(#REF!),"",#REF!)</f>
        <v>#REF!</v>
      </c>
      <c r="B169" s="88" t="e">
        <f>IF(ISBLANK(#REF!),"",#REF!)</f>
        <v>#REF!</v>
      </c>
      <c r="C169" s="132" t="str">
        <f>INDEX(D159:D162,MATCH(S169,A159:A162,0))</f>
        <v xml:space="preserve"> </v>
      </c>
      <c r="D169" s="152" t="str">
        <f>INDEX(D159:D162,MATCH(T169,A159:A162,0))</f>
        <v xml:space="preserve"> </v>
      </c>
      <c r="E169" s="133" t="e">
        <f>IF(ISBLANK(#REF!),"",#REF!)</f>
        <v>#REF!</v>
      </c>
      <c r="F169" s="133" t="e">
        <f>IF(ISBLANK(#REF!),"",#REF!)</f>
        <v>#REF!</v>
      </c>
      <c r="G169" s="367" t="e">
        <f>IF(ISBLANK(#REF!),"",#REF!)</f>
        <v>#REF!</v>
      </c>
      <c r="H169" s="367"/>
      <c r="I169" s="367" t="e">
        <f>IF(ISBLANK(#REF!),"",#REF!)</f>
        <v>#REF!</v>
      </c>
      <c r="J169" s="367"/>
      <c r="K169" s="367" t="e">
        <f>IF(ISBLANK(#REF!),"",#REF!)</f>
        <v>#REF!</v>
      </c>
      <c r="L169" s="367" t="e">
        <f>IF(ISBLANK(#REF!),"",#REF!)</f>
        <v>#REF!</v>
      </c>
      <c r="M169" s="135" t="e">
        <f>IF(ISBLANK(#REF!),"",#REF!)</f>
        <v>#REF!</v>
      </c>
      <c r="N169" s="134" t="e">
        <f>IF(ISBLANK(#REF!),"",#REF!)</f>
        <v>#REF!</v>
      </c>
      <c r="O169" s="134" t="e">
        <f>IF(ISBLANK(#REF!),"",#REF!)</f>
        <v>#REF!</v>
      </c>
      <c r="P169" s="136" t="e">
        <f>IF(ISBLANK(#REF!),"",#REF!)</f>
        <v>#REF!</v>
      </c>
      <c r="Q169" s="275" t="e">
        <f>IF(ISBLANK(#REF!),"",#REF!)</f>
        <v>#REF!</v>
      </c>
      <c r="R169" s="276" t="e">
        <f>IF(ISBLANK(#REF!),"","sto "&amp;#REF!)</f>
        <v>#REF!</v>
      </c>
      <c r="S169" s="82">
        <f>$S$15</f>
        <v>2</v>
      </c>
      <c r="T169" s="74">
        <f>$T$15</f>
        <v>3</v>
      </c>
    </row>
    <row r="171" spans="1:20" ht="13.5" customHeight="1">
      <c r="B171" s="12"/>
      <c r="C171" s="143"/>
      <c r="D171" s="120" t="s">
        <v>26</v>
      </c>
      <c r="E171" s="107"/>
      <c r="F171" s="107"/>
      <c r="G171" s="107"/>
      <c r="H171" s="107"/>
      <c r="I171" s="108"/>
      <c r="J171" s="108"/>
      <c r="K171" s="107"/>
      <c r="L171" s="107"/>
      <c r="M171" s="107"/>
      <c r="N171" s="109"/>
      <c r="O171" s="110"/>
      <c r="P171" s="107"/>
      <c r="Q171" s="13"/>
      <c r="R171" s="13"/>
    </row>
    <row r="172" spans="1:20" ht="13.5" customHeight="1">
      <c r="B172" s="183" t="s">
        <v>0</v>
      </c>
      <c r="C172" s="186"/>
      <c r="D172" s="147" t="s">
        <v>1</v>
      </c>
      <c r="E172" s="368">
        <v>1</v>
      </c>
      <c r="F172" s="368"/>
      <c r="G172" s="368">
        <v>2</v>
      </c>
      <c r="H172" s="368"/>
      <c r="I172" s="369">
        <v>3</v>
      </c>
      <c r="J172" s="369"/>
      <c r="K172" s="368">
        <v>4</v>
      </c>
      <c r="L172" s="368"/>
      <c r="M172" s="111" t="s">
        <v>2</v>
      </c>
      <c r="N172" s="111" t="s">
        <v>3</v>
      </c>
      <c r="O172" s="112" t="s">
        <v>7</v>
      </c>
      <c r="P172" s="113"/>
      <c r="Q172" s="49" t="s">
        <v>49</v>
      </c>
      <c r="R172" s="50"/>
    </row>
    <row r="173" spans="1:20" ht="13.5" customHeight="1">
      <c r="A173" s="69">
        <v>1</v>
      </c>
      <c r="B173" s="184">
        <v>131</v>
      </c>
      <c r="C173" s="187" t="e">
        <f>IF(ISNA(MATCH(B173,#REF!,0)),"",INDEX(#REF!,MATCH(B173,#REF!,0)))</f>
        <v>#REF!</v>
      </c>
      <c r="D173" s="148" t="e">
        <f>IF(ISNA(MATCH(B173,#REF!,0)),"bye",INDEX(#REF!,MATCH(B173,#REF!,0)))</f>
        <v>#REF!</v>
      </c>
      <c r="E173" s="114"/>
      <c r="F173" s="115"/>
      <c r="G173" s="370" t="e">
        <f t="array" ref="G173">INDEX(E178:E183,MATCH(D173&amp;D174,C178:C183&amp;D178:D183,0))&amp;"/"&amp;INDEX(F178:F183,MATCH(D173&amp;D174,C178:C183&amp;D178:D183,0))</f>
        <v>#REF!</v>
      </c>
      <c r="H173" s="371"/>
      <c r="I173" s="370" t="e">
        <f t="array" ref="I173">INDEX(E178:E183,MATCH(D173&amp;D175,C178:C183&amp;D178:D183,0))&amp;"/"&amp;INDEX(F178:F183,MATCH(D173&amp;D175,C178:C183&amp;D178:D183,0))</f>
        <v>#REF!</v>
      </c>
      <c r="J173" s="371"/>
      <c r="K173" s="370" t="e">
        <f t="array" ref="K173">INDEX(E178:E183,MATCH(D173&amp;D176,C178:C183&amp;D178:D183,0))&amp;"/"&amp;INDEX(F178:F183,MATCH(D173&amp;D176,C178:C183&amp;D178:D183,0))</f>
        <v>#REF!</v>
      </c>
      <c r="L173" s="371"/>
      <c r="M173" s="116">
        <f>IF(ISBLANK(#REF!),"",COUNTIFS(C178:C183,D173,E178:E183,3)+COUNTIFS(D178:D183,D173,F178:F183,3))</f>
        <v>0</v>
      </c>
      <c r="N173" s="116">
        <f>IF(ISBLANK(#REF!),"",COUNTIFS(C178:C183,D173,E178:E183,"&lt;3")+COUNTIFS(D178:D183,D173,F178:F183,"&lt;3"))</f>
        <v>0</v>
      </c>
      <c r="O173" s="210"/>
      <c r="P173" s="106">
        <v>1</v>
      </c>
      <c r="Q173" s="76" t="e">
        <f>IF(ISBLANK(D173),"*",INDEX(D173:D176,MATCH(P173,O173:O176,0)))</f>
        <v>#N/A</v>
      </c>
      <c r="R173" s="77"/>
    </row>
    <row r="174" spans="1:20" ht="13.5" customHeight="1">
      <c r="A174" s="69">
        <v>2</v>
      </c>
      <c r="B174" s="184">
        <v>132</v>
      </c>
      <c r="C174" s="187" t="e">
        <f>IF(ISNA(MATCH(B174,#REF!,0)),"",INDEX(#REF!,MATCH(B174,#REF!,0)))</f>
        <v>#REF!</v>
      </c>
      <c r="D174" s="148" t="e">
        <f>IF(ISNA(MATCH(B174,#REF!,0)),"bye",INDEX(#REF!,MATCH(B174,#REF!,0)))</f>
        <v>#REF!</v>
      </c>
      <c r="E174" s="370" t="e">
        <f t="array" ref="E174">INDEX(F178:F183,MATCH(D173&amp;D174,C178:C183&amp;D178:D183,0))&amp;"/"&amp;INDEX(E178:E183,MATCH(D173&amp;D174,C178:C183&amp;D178:D183,0))</f>
        <v>#REF!</v>
      </c>
      <c r="F174" s="371"/>
      <c r="G174" s="114"/>
      <c r="H174" s="115"/>
      <c r="I174" s="370" t="e">
        <f t="array" ref="I174">INDEX(E178:E183,MATCH(D174&amp;D175,C178:C183&amp;D178:D183,0))&amp;"/"&amp;INDEX(F178:F183,MATCH(D174&amp;D175,C178:C183&amp;D178:D183,0))</f>
        <v>#REF!</v>
      </c>
      <c r="J174" s="371"/>
      <c r="K174" s="370" t="e">
        <f t="array" ref="K174">INDEX(E178:E183,MATCH(D174&amp;D176,C178:C183&amp;D178:D183,0))&amp;"/"&amp;INDEX(F178:F183,MATCH(D174&amp;D176,C178:C183&amp;D178:D183,0))</f>
        <v>#REF!</v>
      </c>
      <c r="L174" s="371"/>
      <c r="M174" s="116">
        <f>IF(ISBLANK(#REF!),"",COUNTIFS(C178:C183,D174,E178:E183,3)+COUNTIFS(D178:D183,D174,F178:F183,3))</f>
        <v>0</v>
      </c>
      <c r="N174" s="116">
        <f>IF(ISBLANK(#REF!),"",COUNTIFS(C178:C183,D174,E178:E183,"&lt;3")+COUNTIFS(D178:D183,D174,F178:F183,"&lt;3"))</f>
        <v>0</v>
      </c>
      <c r="O174" s="210"/>
      <c r="P174" s="106">
        <v>2</v>
      </c>
      <c r="Q174" s="78" t="e">
        <f>IF(ISBLANK(D174),"*",INDEX(D173:D176,MATCH(P174,O173:O176,0)))</f>
        <v>#N/A</v>
      </c>
      <c r="R174" s="79"/>
    </row>
    <row r="175" spans="1:20" ht="13.5" customHeight="1">
      <c r="A175" s="69">
        <v>3</v>
      </c>
      <c r="B175" s="184">
        <v>133</v>
      </c>
      <c r="C175" s="187" t="e">
        <f>IF(ISNA(MATCH(B175,#REF!,0)),"",INDEX(#REF!,MATCH(B175,#REF!,0)))</f>
        <v>#REF!</v>
      </c>
      <c r="D175" s="148" t="e">
        <f>IF(ISNA(MATCH(B175,#REF!,0)),"bye",INDEX(#REF!,MATCH(B175,#REF!,0)))</f>
        <v>#REF!</v>
      </c>
      <c r="E175" s="370" t="e">
        <f t="array" ref="E175">INDEX(F178:F183,MATCH(D173&amp;D175,C178:C183&amp;D178:D183,0))&amp;"/"&amp;INDEX(E178:E183,MATCH(D173&amp;D175,C178:C183&amp;D178:D183,0))</f>
        <v>#REF!</v>
      </c>
      <c r="F175" s="371"/>
      <c r="G175" s="370" t="e">
        <f t="array" ref="G175">INDEX(F178:F183,MATCH(D174&amp;D175,C178:C183&amp;D178:D183,0))&amp;"/"&amp;INDEX(E178:E183,MATCH(D174&amp;D175,C178:C183&amp;D178:D183,0))</f>
        <v>#REF!</v>
      </c>
      <c r="H175" s="371"/>
      <c r="I175" s="114"/>
      <c r="J175" s="115"/>
      <c r="K175" s="370" t="e">
        <f t="array" ref="K175">INDEX(E178:E183,MATCH(D175&amp;D176,C178:C183&amp;D178:D183,0))&amp;"/"&amp;INDEX(F178:F183,MATCH(D175&amp;D176,C178:C183&amp;D178:D183,0))</f>
        <v>#REF!</v>
      </c>
      <c r="L175" s="371"/>
      <c r="M175" s="116">
        <f>IF(ISBLANK(#REF!),"",COUNTIFS(C178:C183,D175,E178:E183,3)+COUNTIFS(D178:D183,D175,F178:F183,3))</f>
        <v>0</v>
      </c>
      <c r="N175" s="116">
        <f>IF(ISBLANK(#REF!),"",COUNTIFS(C178:C183,D175,E178:E183,"&lt;3")+COUNTIFS(D178:D183,D175,F178:F183,"&lt;3"))</f>
        <v>0</v>
      </c>
      <c r="O175" s="210"/>
      <c r="P175" s="106">
        <v>3</v>
      </c>
      <c r="Q175" s="78" t="e">
        <f>IF(ISBLANK(D175),"*",INDEX(D173:D176,MATCH(P175,O173:O176,0)))</f>
        <v>#N/A</v>
      </c>
      <c r="R175" s="79"/>
    </row>
    <row r="176" spans="1:20" ht="13.5" customHeight="1">
      <c r="A176" s="70">
        <v>4</v>
      </c>
      <c r="B176" s="185">
        <v>134</v>
      </c>
      <c r="C176" s="188" t="e">
        <f>IF(ISNA(MATCH(B176,#REF!,0)),"",INDEX(#REF!,MATCH(B176,#REF!,0)))</f>
        <v>#REF!</v>
      </c>
      <c r="D176" s="149" t="e">
        <f>IF(ISNA(MATCH(B176,#REF!,0)),"bye",INDEX(#REF!,MATCH(B176,#REF!,0)))</f>
        <v>#REF!</v>
      </c>
      <c r="E176" s="372" t="e">
        <f t="array" ref="E176">INDEX(F178:F183,MATCH(D173&amp;D176,C178:C183&amp;D178:D183,0))&amp;"/"&amp;INDEX(E178:E183,MATCH(D173&amp;D176,C178:C183&amp;D178:D183,0))</f>
        <v>#REF!</v>
      </c>
      <c r="F176" s="373"/>
      <c r="G176" s="372" t="e">
        <f t="array" ref="G176">INDEX(F178:F183,MATCH(D174&amp;D176,C178:C183&amp;D178:D183,0))&amp;"/"&amp;INDEX(E178:E183,MATCH(D174&amp;D176,C178:C183&amp;D178:D183,0))</f>
        <v>#REF!</v>
      </c>
      <c r="H176" s="373"/>
      <c r="I176" s="372" t="e">
        <f t="array" ref="I176">INDEX(F178:F183,MATCH(D175&amp;D176,C178:C183&amp;D178:D183,0))&amp;"/"&amp;INDEX(E178:E183,MATCH(D175&amp;D176,C178:C183&amp;D178:D183,0))</f>
        <v>#REF!</v>
      </c>
      <c r="J176" s="373"/>
      <c r="K176" s="114"/>
      <c r="L176" s="115"/>
      <c r="M176" s="118">
        <f>IF(ISBLANK(#REF!),"",COUNTIFS(C178:C183,D176,E178:E183,3)+COUNTIFS(D178:D183,D176,F178:F183,3))</f>
        <v>0</v>
      </c>
      <c r="N176" s="118">
        <f>IF(ISBLANK(#REF!),"",COUNTIFS(C178:C183,D176,E178:E183,"&lt;3")+COUNTIFS(D178:D183,D176,F178:F183,"&lt;3"))</f>
        <v>0</v>
      </c>
      <c r="O176" s="211"/>
      <c r="P176" s="106">
        <v>4</v>
      </c>
      <c r="Q176" s="78" t="e">
        <f>IF(ISBLANK(D176),"*",INDEX(D173:D176,MATCH(P176,O173:O176,0)))</f>
        <v>#N/A</v>
      </c>
      <c r="R176" s="79"/>
    </row>
    <row r="177" spans="1:20" ht="13.5" customHeight="1">
      <c r="A177" s="363"/>
      <c r="B177" s="363"/>
      <c r="C177" s="144"/>
      <c r="E177" s="364" t="s">
        <v>10</v>
      </c>
      <c r="F177" s="364"/>
      <c r="G177" s="365" t="s">
        <v>11</v>
      </c>
      <c r="H177" s="365"/>
      <c r="I177" s="366" t="s">
        <v>4</v>
      </c>
      <c r="J177" s="366"/>
      <c r="K177" s="374" t="s">
        <v>12</v>
      </c>
      <c r="L177" s="374"/>
      <c r="M177" s="172" t="s">
        <v>5</v>
      </c>
      <c r="N177" s="172" t="s">
        <v>6</v>
      </c>
      <c r="O177" s="173" t="s">
        <v>8</v>
      </c>
      <c r="P177" s="174" t="s">
        <v>9</v>
      </c>
      <c r="Q177" s="13"/>
      <c r="R177" s="13"/>
      <c r="S177" s="375" t="s">
        <v>93</v>
      </c>
      <c r="T177" s="375"/>
    </row>
    <row r="178" spans="1:20" ht="13.5" customHeight="1">
      <c r="A178" s="83" t="e">
        <f>IF(ISBLANK(#REF!),"",#REF!)</f>
        <v>#REF!</v>
      </c>
      <c r="B178" s="84" t="e">
        <f>IF(ISBLANK(#REF!),"",#REF!)</f>
        <v>#REF!</v>
      </c>
      <c r="C178" s="122" t="e">
        <f>INDEX(D173:D176,MATCH(S178,A173:A176,0))</f>
        <v>#REF!</v>
      </c>
      <c r="D178" s="150" t="e">
        <f>INDEX(D173:D176,MATCH(T178,A173:A176,0))</f>
        <v>#REF!</v>
      </c>
      <c r="E178" s="123" t="e">
        <f>IF(ISBLANK(#REF!),"",#REF!)</f>
        <v>#REF!</v>
      </c>
      <c r="F178" s="123" t="e">
        <f>IF(ISBLANK(#REF!),"",#REF!)</f>
        <v>#REF!</v>
      </c>
      <c r="G178" s="376" t="e">
        <f>IF(ISBLANK(#REF!),"",#REF!)</f>
        <v>#REF!</v>
      </c>
      <c r="H178" s="376"/>
      <c r="I178" s="376" t="e">
        <f>IF(ISBLANK(#REF!),"",#REF!)</f>
        <v>#REF!</v>
      </c>
      <c r="J178" s="376"/>
      <c r="K178" s="376" t="e">
        <f>IF(ISBLANK(#REF!),"",#REF!)</f>
        <v>#REF!</v>
      </c>
      <c r="L178" s="376" t="e">
        <f>IF(ISBLANK(#REF!),"",#REF!)</f>
        <v>#REF!</v>
      </c>
      <c r="M178" s="125" t="e">
        <f>IF(ISBLANK(#REF!),"",#REF!)</f>
        <v>#REF!</v>
      </c>
      <c r="N178" s="124" t="e">
        <f>IF(ISBLANK(#REF!),"",#REF!)</f>
        <v>#REF!</v>
      </c>
      <c r="O178" s="124" t="e">
        <f>IF(ISBLANK(#REF!),"",#REF!)</f>
        <v>#REF!</v>
      </c>
      <c r="P178" s="126" t="e">
        <f>IF(ISBLANK(#REF!),"",#REF!)</f>
        <v>#REF!</v>
      </c>
      <c r="Q178" s="275" t="e">
        <f>IF(ISBLANK(#REF!),"",#REF!)</f>
        <v>#REF!</v>
      </c>
      <c r="R178" s="276" t="e">
        <f>IF(ISBLANK(#REF!),"","sto "&amp;#REF!)</f>
        <v>#REF!</v>
      </c>
      <c r="S178" s="80">
        <f>$S$10</f>
        <v>1</v>
      </c>
      <c r="T178" s="72">
        <f>$T$10</f>
        <v>3</v>
      </c>
    </row>
    <row r="179" spans="1:20" ht="13.5" customHeight="1">
      <c r="A179" s="85" t="e">
        <f>IF(ISBLANK(#REF!),"",#REF!)</f>
        <v>#REF!</v>
      </c>
      <c r="B179" s="86" t="e">
        <f>IF(ISBLANK(#REF!),"",#REF!)</f>
        <v>#REF!</v>
      </c>
      <c r="C179" s="127" t="e">
        <f>INDEX(D173:D176,MATCH(S179,A173:A176,0))</f>
        <v>#REF!</v>
      </c>
      <c r="D179" s="151" t="e">
        <f>INDEX(D173:D176,MATCH(T179,A173:A176,0))</f>
        <v>#REF!</v>
      </c>
      <c r="E179" s="128" t="e">
        <f>IF(ISBLANK(#REF!),"",#REF!)</f>
        <v>#REF!</v>
      </c>
      <c r="F179" s="128" t="e">
        <f>IF(ISBLANK(#REF!),"",#REF!)</f>
        <v>#REF!</v>
      </c>
      <c r="G179" s="377" t="e">
        <f>IF(ISBLANK(#REF!),"",#REF!)</f>
        <v>#REF!</v>
      </c>
      <c r="H179" s="377"/>
      <c r="I179" s="377" t="e">
        <f>IF(ISBLANK(#REF!),"",#REF!)</f>
        <v>#REF!</v>
      </c>
      <c r="J179" s="377"/>
      <c r="K179" s="377" t="e">
        <f>IF(ISBLANK(#REF!),"",#REF!)</f>
        <v>#REF!</v>
      </c>
      <c r="L179" s="377" t="e">
        <f>IF(ISBLANK(#REF!),"",#REF!)</f>
        <v>#REF!</v>
      </c>
      <c r="M179" s="130" t="e">
        <f>IF(ISBLANK(#REF!),"",#REF!)</f>
        <v>#REF!</v>
      </c>
      <c r="N179" s="129" t="e">
        <f>IF(ISBLANK(#REF!),"",#REF!)</f>
        <v>#REF!</v>
      </c>
      <c r="O179" s="129" t="e">
        <f>IF(ISBLANK(#REF!),"",#REF!)</f>
        <v>#REF!</v>
      </c>
      <c r="P179" s="131" t="e">
        <f>IF(ISBLANK(#REF!),"",#REF!)</f>
        <v>#REF!</v>
      </c>
      <c r="Q179" s="275" t="e">
        <f>IF(ISBLANK(#REF!),"",#REF!)</f>
        <v>#REF!</v>
      </c>
      <c r="R179" s="276" t="e">
        <f>IF(ISBLANK(#REF!),"","sto "&amp;#REF!)</f>
        <v>#REF!</v>
      </c>
      <c r="S179" s="81">
        <f>$S$11</f>
        <v>2</v>
      </c>
      <c r="T179" s="73">
        <f>$T$11</f>
        <v>4</v>
      </c>
    </row>
    <row r="180" spans="1:20" ht="13.5" customHeight="1">
      <c r="A180" s="85" t="e">
        <f>IF(ISBLANK(#REF!),"",#REF!)</f>
        <v>#REF!</v>
      </c>
      <c r="B180" s="86" t="e">
        <f>IF(ISBLANK(#REF!),"",#REF!)</f>
        <v>#REF!</v>
      </c>
      <c r="C180" s="127" t="e">
        <f>INDEX(D173:D176,MATCH(S180,A173:A176,0))</f>
        <v>#REF!</v>
      </c>
      <c r="D180" s="151" t="e">
        <f>INDEX(D173:D176,MATCH(T180,A173:A176,0))</f>
        <v>#REF!</v>
      </c>
      <c r="E180" s="128" t="e">
        <f>IF(ISBLANK(#REF!),"",#REF!)</f>
        <v>#REF!</v>
      </c>
      <c r="F180" s="128" t="e">
        <f>IF(ISBLANK(#REF!),"",#REF!)</f>
        <v>#REF!</v>
      </c>
      <c r="G180" s="377" t="e">
        <f>IF(ISBLANK(#REF!),"",#REF!)</f>
        <v>#REF!</v>
      </c>
      <c r="H180" s="377"/>
      <c r="I180" s="377" t="e">
        <f>IF(ISBLANK(#REF!),"",#REF!)</f>
        <v>#REF!</v>
      </c>
      <c r="J180" s="377"/>
      <c r="K180" s="377" t="e">
        <f>IF(ISBLANK(#REF!),"",#REF!)</f>
        <v>#REF!</v>
      </c>
      <c r="L180" s="377" t="e">
        <f>IF(ISBLANK(#REF!),"",#REF!)</f>
        <v>#REF!</v>
      </c>
      <c r="M180" s="130" t="e">
        <f>IF(ISBLANK(#REF!),"",#REF!)</f>
        <v>#REF!</v>
      </c>
      <c r="N180" s="129" t="e">
        <f>IF(ISBLANK(#REF!),"",#REF!)</f>
        <v>#REF!</v>
      </c>
      <c r="O180" s="129" t="e">
        <f>IF(ISBLANK(#REF!),"",#REF!)</f>
        <v>#REF!</v>
      </c>
      <c r="P180" s="131" t="e">
        <f>IF(ISBLANK(#REF!),"",#REF!)</f>
        <v>#REF!</v>
      </c>
      <c r="Q180" s="275" t="e">
        <f>IF(ISBLANK(#REF!),"",#REF!)</f>
        <v>#REF!</v>
      </c>
      <c r="R180" s="276" t="e">
        <f>IF(ISBLANK(#REF!),"","sto "&amp;#REF!)</f>
        <v>#REF!</v>
      </c>
      <c r="S180" s="81">
        <f>$S$12</f>
        <v>1</v>
      </c>
      <c r="T180" s="73">
        <f>$T$12</f>
        <v>2</v>
      </c>
    </row>
    <row r="181" spans="1:20" ht="13.5" customHeight="1">
      <c r="A181" s="85" t="e">
        <f>IF(ISBLANK(#REF!),"",#REF!)</f>
        <v>#REF!</v>
      </c>
      <c r="B181" s="86" t="e">
        <f>IF(ISBLANK(#REF!),"",#REF!)</f>
        <v>#REF!</v>
      </c>
      <c r="C181" s="127" t="e">
        <f>INDEX(D173:D176,MATCH(S181,A173:A176,0))</f>
        <v>#REF!</v>
      </c>
      <c r="D181" s="151" t="e">
        <f>INDEX(D173:D176,MATCH(T181,A173:A176,0))</f>
        <v>#REF!</v>
      </c>
      <c r="E181" s="128" t="e">
        <f>IF(ISBLANK(#REF!),"",#REF!)</f>
        <v>#REF!</v>
      </c>
      <c r="F181" s="128" t="e">
        <f>IF(ISBLANK(#REF!),"",#REF!)</f>
        <v>#REF!</v>
      </c>
      <c r="G181" s="377" t="e">
        <f>IF(ISBLANK(#REF!),"",#REF!)</f>
        <v>#REF!</v>
      </c>
      <c r="H181" s="377"/>
      <c r="I181" s="377" t="e">
        <f>IF(ISBLANK(#REF!),"",#REF!)</f>
        <v>#REF!</v>
      </c>
      <c r="J181" s="377"/>
      <c r="K181" s="377" t="e">
        <f>IF(ISBLANK(#REF!),"",#REF!)</f>
        <v>#REF!</v>
      </c>
      <c r="L181" s="377" t="e">
        <f>IF(ISBLANK(#REF!),"",#REF!)</f>
        <v>#REF!</v>
      </c>
      <c r="M181" s="130" t="e">
        <f>IF(ISBLANK(#REF!),"",#REF!)</f>
        <v>#REF!</v>
      </c>
      <c r="N181" s="129" t="e">
        <f>IF(ISBLANK(#REF!),"",#REF!)</f>
        <v>#REF!</v>
      </c>
      <c r="O181" s="129" t="e">
        <f>IF(ISBLANK(#REF!),"",#REF!)</f>
        <v>#REF!</v>
      </c>
      <c r="P181" s="131" t="e">
        <f>IF(ISBLANK(#REF!),"",#REF!)</f>
        <v>#REF!</v>
      </c>
      <c r="Q181" s="275" t="e">
        <f>IF(ISBLANK(#REF!),"",#REF!)</f>
        <v>#REF!</v>
      </c>
      <c r="R181" s="276" t="e">
        <f>IF(ISBLANK(#REF!),"","sto "&amp;#REF!)</f>
        <v>#REF!</v>
      </c>
      <c r="S181" s="81">
        <f>$S$13</f>
        <v>3</v>
      </c>
      <c r="T181" s="73">
        <f>$T$13</f>
        <v>4</v>
      </c>
    </row>
    <row r="182" spans="1:20" ht="13.5" customHeight="1">
      <c r="A182" s="85" t="e">
        <f>IF(ISBLANK(#REF!),"",#REF!)</f>
        <v>#REF!</v>
      </c>
      <c r="B182" s="86" t="e">
        <f>IF(ISBLANK(#REF!),"",#REF!)</f>
        <v>#REF!</v>
      </c>
      <c r="C182" s="127" t="e">
        <f>INDEX(D173:D176,MATCH(S182,A173:A176,0))</f>
        <v>#REF!</v>
      </c>
      <c r="D182" s="151" t="e">
        <f>INDEX(D173:D176,MATCH(T182,A173:A176,0))</f>
        <v>#REF!</v>
      </c>
      <c r="E182" s="128" t="e">
        <f>IF(ISBLANK(#REF!),"",#REF!)</f>
        <v>#REF!</v>
      </c>
      <c r="F182" s="128" t="e">
        <f>IF(ISBLANK(#REF!),"",#REF!)</f>
        <v>#REF!</v>
      </c>
      <c r="G182" s="377" t="e">
        <f>IF(ISBLANK(#REF!),"",#REF!)</f>
        <v>#REF!</v>
      </c>
      <c r="H182" s="377"/>
      <c r="I182" s="377" t="e">
        <f>IF(ISBLANK(#REF!),"",#REF!)</f>
        <v>#REF!</v>
      </c>
      <c r="J182" s="377"/>
      <c r="K182" s="377" t="e">
        <f>IF(ISBLANK(#REF!),"",#REF!)</f>
        <v>#REF!</v>
      </c>
      <c r="L182" s="377" t="e">
        <f>IF(ISBLANK(#REF!),"",#REF!)</f>
        <v>#REF!</v>
      </c>
      <c r="M182" s="130" t="e">
        <f>IF(ISBLANK(#REF!),"",#REF!)</f>
        <v>#REF!</v>
      </c>
      <c r="N182" s="129" t="e">
        <f>IF(ISBLANK(#REF!),"",#REF!)</f>
        <v>#REF!</v>
      </c>
      <c r="O182" s="129" t="e">
        <f>IF(ISBLANK(#REF!),"",#REF!)</f>
        <v>#REF!</v>
      </c>
      <c r="P182" s="131" t="e">
        <f>IF(ISBLANK(#REF!),"",#REF!)</f>
        <v>#REF!</v>
      </c>
      <c r="Q182" s="275" t="e">
        <f>IF(ISBLANK(#REF!),"",#REF!)</f>
        <v>#REF!</v>
      </c>
      <c r="R182" s="276" t="e">
        <f>IF(ISBLANK(#REF!),"","sto "&amp;#REF!)</f>
        <v>#REF!</v>
      </c>
      <c r="S182" s="81">
        <f>$S$14</f>
        <v>1</v>
      </c>
      <c r="T182" s="73">
        <f>$T$14</f>
        <v>4</v>
      </c>
    </row>
    <row r="183" spans="1:20" ht="13.5" customHeight="1">
      <c r="A183" s="87" t="e">
        <f>IF(ISBLANK(#REF!),"",#REF!)</f>
        <v>#REF!</v>
      </c>
      <c r="B183" s="88" t="e">
        <f>IF(ISBLANK(#REF!),"",#REF!)</f>
        <v>#REF!</v>
      </c>
      <c r="C183" s="132" t="e">
        <f>INDEX(D173:D176,MATCH(S183,A173:A176,0))</f>
        <v>#REF!</v>
      </c>
      <c r="D183" s="152" t="e">
        <f>INDEX(D173:D176,MATCH(T183,A173:A176,0))</f>
        <v>#REF!</v>
      </c>
      <c r="E183" s="133" t="e">
        <f>IF(ISBLANK(#REF!),"",#REF!)</f>
        <v>#REF!</v>
      </c>
      <c r="F183" s="133" t="e">
        <f>IF(ISBLANK(#REF!),"",#REF!)</f>
        <v>#REF!</v>
      </c>
      <c r="G183" s="367" t="e">
        <f>IF(ISBLANK(#REF!),"",#REF!)</f>
        <v>#REF!</v>
      </c>
      <c r="H183" s="367"/>
      <c r="I183" s="367" t="e">
        <f>IF(ISBLANK(#REF!),"",#REF!)</f>
        <v>#REF!</v>
      </c>
      <c r="J183" s="367"/>
      <c r="K183" s="367" t="e">
        <f>IF(ISBLANK(#REF!),"",#REF!)</f>
        <v>#REF!</v>
      </c>
      <c r="L183" s="367" t="e">
        <f>IF(ISBLANK(#REF!),"",#REF!)</f>
        <v>#REF!</v>
      </c>
      <c r="M183" s="135" t="e">
        <f>IF(ISBLANK(#REF!),"",#REF!)</f>
        <v>#REF!</v>
      </c>
      <c r="N183" s="134" t="e">
        <f>IF(ISBLANK(#REF!),"",#REF!)</f>
        <v>#REF!</v>
      </c>
      <c r="O183" s="134" t="e">
        <f>IF(ISBLANK(#REF!),"",#REF!)</f>
        <v>#REF!</v>
      </c>
      <c r="P183" s="136" t="e">
        <f>IF(ISBLANK(#REF!),"",#REF!)</f>
        <v>#REF!</v>
      </c>
      <c r="Q183" s="275" t="e">
        <f>IF(ISBLANK(#REF!),"",#REF!)</f>
        <v>#REF!</v>
      </c>
      <c r="R183" s="276" t="e">
        <f>IF(ISBLANK(#REF!),"","sto "&amp;#REF!)</f>
        <v>#REF!</v>
      </c>
      <c r="S183" s="82">
        <f>$S$15</f>
        <v>2</v>
      </c>
      <c r="T183" s="74">
        <f>$T$15</f>
        <v>3</v>
      </c>
    </row>
    <row r="185" spans="1:20" ht="13.5" customHeight="1">
      <c r="B185" s="12"/>
      <c r="C185" s="143"/>
      <c r="D185" s="120" t="s">
        <v>27</v>
      </c>
      <c r="E185" s="107"/>
      <c r="F185" s="107"/>
      <c r="G185" s="107"/>
      <c r="H185" s="107"/>
      <c r="I185" s="108"/>
      <c r="J185" s="108"/>
      <c r="K185" s="107"/>
      <c r="L185" s="107"/>
      <c r="M185" s="107"/>
      <c r="N185" s="109"/>
      <c r="O185" s="110"/>
      <c r="P185" s="107"/>
      <c r="Q185" s="13"/>
      <c r="R185" s="13"/>
    </row>
    <row r="186" spans="1:20" ht="13.5" customHeight="1">
      <c r="B186" s="183" t="s">
        <v>0</v>
      </c>
      <c r="C186" s="186"/>
      <c r="D186" s="147" t="s">
        <v>1</v>
      </c>
      <c r="E186" s="368">
        <v>1</v>
      </c>
      <c r="F186" s="368"/>
      <c r="G186" s="368">
        <v>2</v>
      </c>
      <c r="H186" s="368"/>
      <c r="I186" s="369">
        <v>3</v>
      </c>
      <c r="J186" s="369"/>
      <c r="K186" s="368">
        <v>4</v>
      </c>
      <c r="L186" s="368"/>
      <c r="M186" s="111" t="s">
        <v>2</v>
      </c>
      <c r="N186" s="111" t="s">
        <v>3</v>
      </c>
      <c r="O186" s="112" t="s">
        <v>7</v>
      </c>
      <c r="P186" s="113"/>
      <c r="Q186" s="49" t="s">
        <v>48</v>
      </c>
      <c r="R186" s="50"/>
    </row>
    <row r="187" spans="1:20" ht="13.5" customHeight="1">
      <c r="A187" s="69">
        <v>1</v>
      </c>
      <c r="B187" s="184">
        <v>141</v>
      </c>
      <c r="C187" s="187" t="e">
        <f>IF(ISNA(MATCH(B187,#REF!,0)),"",INDEX(#REF!,MATCH(B187,#REF!,0)))</f>
        <v>#REF!</v>
      </c>
      <c r="D187" s="148" t="e">
        <f>IF(ISNA(MATCH(B187,#REF!,0)),"bye",INDEX(#REF!,MATCH(B187,#REF!,0)))</f>
        <v>#REF!</v>
      </c>
      <c r="E187" s="114"/>
      <c r="F187" s="115"/>
      <c r="G187" s="370" t="e">
        <f t="array" ref="G187">INDEX(E192:E197,MATCH(D187&amp;D188,C192:C197&amp;D192:D197,0))&amp;"/"&amp;INDEX(F192:F197,MATCH(D187&amp;D188,C192:C197&amp;D192:D197,0))</f>
        <v>#REF!</v>
      </c>
      <c r="H187" s="371"/>
      <c r="I187" s="370" t="e">
        <f t="array" ref="I187">INDEX(E192:E197,MATCH(D187&amp;D189,C192:C197&amp;D192:D197,0))&amp;"/"&amp;INDEX(F192:F197,MATCH(D187&amp;D189,C192:C197&amp;D192:D197,0))</f>
        <v>#REF!</v>
      </c>
      <c r="J187" s="371"/>
      <c r="K187" s="370" t="e">
        <f t="array" ref="K187">INDEX(E192:E197,MATCH(D187&amp;D190,C192:C197&amp;D192:D197,0))&amp;"/"&amp;INDEX(F192:F197,MATCH(D187&amp;D190,C192:C197&amp;D192:D197,0))</f>
        <v>#REF!</v>
      </c>
      <c r="L187" s="371"/>
      <c r="M187" s="116">
        <f>IF(ISBLANK(#REF!),"",COUNTIFS(C192:C197,D187,E192:E197,3)+COUNTIFS(D192:D197,D187,F192:F197,3))</f>
        <v>0</v>
      </c>
      <c r="N187" s="116">
        <f>IF(ISBLANK(#REF!),"",COUNTIFS(C192:C197,D187,E192:E197,"&lt;3")+COUNTIFS(D192:D197,D187,F192:F197,"&lt;3"))</f>
        <v>0</v>
      </c>
      <c r="O187" s="210"/>
      <c r="P187" s="106">
        <v>1</v>
      </c>
      <c r="Q187" s="76" t="e">
        <f>IF(ISBLANK(D187),"*",INDEX(D187:D190,MATCH(P187,O187:O190,0)))</f>
        <v>#N/A</v>
      </c>
      <c r="R187" s="77"/>
    </row>
    <row r="188" spans="1:20" ht="13.5" customHeight="1">
      <c r="A188" s="69">
        <v>2</v>
      </c>
      <c r="B188" s="184">
        <v>142</v>
      </c>
      <c r="C188" s="187" t="e">
        <f>IF(ISNA(MATCH(B188,#REF!,0)),"",INDEX(#REF!,MATCH(B188,#REF!,0)))</f>
        <v>#REF!</v>
      </c>
      <c r="D188" s="148" t="e">
        <f>IF(ISNA(MATCH(B188,#REF!,0)),"bye",INDEX(#REF!,MATCH(B188,#REF!,0)))</f>
        <v>#REF!</v>
      </c>
      <c r="E188" s="370" t="e">
        <f t="array" ref="E188">INDEX(F192:F197,MATCH(D187&amp;D188,C192:C197&amp;D192:D197,0))&amp;"/"&amp;INDEX(E192:E197,MATCH(D187&amp;D188,C192:C197&amp;D192:D197,0))</f>
        <v>#REF!</v>
      </c>
      <c r="F188" s="371"/>
      <c r="G188" s="114"/>
      <c r="H188" s="115"/>
      <c r="I188" s="370" t="e">
        <f t="array" ref="I188">INDEX(E192:E197,MATCH(D188&amp;D189,C192:C197&amp;D192:D197,0))&amp;"/"&amp;INDEX(F192:F197,MATCH(D188&amp;D189,C192:C197&amp;D192:D197,0))</f>
        <v>#REF!</v>
      </c>
      <c r="J188" s="371"/>
      <c r="K188" s="370" t="e">
        <f t="array" ref="K188">INDEX(E192:E197,MATCH(D188&amp;D190,C192:C197&amp;D192:D197,0))&amp;"/"&amp;INDEX(F192:F197,MATCH(D188&amp;D190,C192:C197&amp;D192:D197,0))</f>
        <v>#REF!</v>
      </c>
      <c r="L188" s="371"/>
      <c r="M188" s="116">
        <f>IF(ISBLANK(#REF!),"",COUNTIFS(C192:C197,D188,E192:E197,3)+COUNTIFS(D192:D197,D188,F192:F197,3))</f>
        <v>0</v>
      </c>
      <c r="N188" s="116">
        <f>IF(ISBLANK(#REF!),"",COUNTIFS(C192:C197,D188,E192:E197,"&lt;3")+COUNTIFS(D192:D197,D188,F192:F197,"&lt;3"))</f>
        <v>0</v>
      </c>
      <c r="O188" s="210"/>
      <c r="P188" s="106">
        <v>2</v>
      </c>
      <c r="Q188" s="78" t="e">
        <f>IF(ISBLANK(D188),"*",INDEX(D187:D190,MATCH(P188,O187:O190,0)))</f>
        <v>#N/A</v>
      </c>
      <c r="R188" s="79"/>
    </row>
    <row r="189" spans="1:20" ht="13.5" customHeight="1">
      <c r="A189" s="69">
        <v>3</v>
      </c>
      <c r="B189" s="184">
        <v>143</v>
      </c>
      <c r="C189" s="187" t="e">
        <f>IF(ISNA(MATCH(B189,#REF!,0)),"",INDEX(#REF!,MATCH(B189,#REF!,0)))</f>
        <v>#REF!</v>
      </c>
      <c r="D189" s="148" t="e">
        <f>IF(ISNA(MATCH(B189,#REF!,0)),"bye",INDEX(#REF!,MATCH(B189,#REF!,0)))</f>
        <v>#REF!</v>
      </c>
      <c r="E189" s="370" t="e">
        <f t="array" ref="E189">INDEX(F192:F197,MATCH(D187&amp;D189,C192:C197&amp;D192:D197,0))&amp;"/"&amp;INDEX(E192:E197,MATCH(D187&amp;D189,C192:C197&amp;D192:D197,0))</f>
        <v>#REF!</v>
      </c>
      <c r="F189" s="371"/>
      <c r="G189" s="370" t="e">
        <f t="array" ref="G189">INDEX(F192:F197,MATCH(D188&amp;D189,C192:C197&amp;D192:D197,0))&amp;"/"&amp;INDEX(E192:E197,MATCH(D188&amp;D189,C192:C197&amp;D192:D197,0))</f>
        <v>#REF!</v>
      </c>
      <c r="H189" s="371"/>
      <c r="I189" s="114"/>
      <c r="J189" s="115"/>
      <c r="K189" s="370" t="e">
        <f t="array" ref="K189">INDEX(E192:E197,MATCH(D189&amp;D190,C192:C197&amp;D192:D197,0))&amp;"/"&amp;INDEX(F192:F197,MATCH(D189&amp;D190,C192:C197&amp;D192:D197,0))</f>
        <v>#REF!</v>
      </c>
      <c r="L189" s="371"/>
      <c r="M189" s="116">
        <f>IF(ISBLANK(#REF!),"",COUNTIFS(C192:C197,D189,E192:E197,3)+COUNTIFS(D192:D197,D189,F192:F197,3))</f>
        <v>0</v>
      </c>
      <c r="N189" s="116">
        <f>IF(ISBLANK(#REF!),"",COUNTIFS(C192:C197,D189,E192:E197,"&lt;3")+COUNTIFS(D192:D197,D189,F192:F197,"&lt;3"))</f>
        <v>0</v>
      </c>
      <c r="O189" s="210"/>
      <c r="P189" s="106">
        <v>3</v>
      </c>
      <c r="Q189" s="78" t="e">
        <f>IF(ISBLANK(D189),"*",INDEX(D187:D190,MATCH(P189,O187:O190,0)))</f>
        <v>#N/A</v>
      </c>
      <c r="R189" s="79"/>
    </row>
    <row r="190" spans="1:20" ht="13.5" customHeight="1">
      <c r="A190" s="70">
        <v>4</v>
      </c>
      <c r="B190" s="185">
        <v>144</v>
      </c>
      <c r="C190" s="188" t="e">
        <f>IF(ISNA(MATCH(B190,#REF!,0)),"",INDEX(#REF!,MATCH(B190,#REF!,0)))</f>
        <v>#REF!</v>
      </c>
      <c r="D190" s="149" t="e">
        <f>IF(ISNA(MATCH(B190,#REF!,0)),"bye",INDEX(#REF!,MATCH(B190,#REF!,0)))</f>
        <v>#REF!</v>
      </c>
      <c r="E190" s="372" t="e">
        <f t="array" ref="E190">INDEX(F192:F197,MATCH(D187&amp;D190,C192:C197&amp;D192:D197,0))&amp;"/"&amp;INDEX(E192:E197,MATCH(D187&amp;D190,C192:C197&amp;D192:D197,0))</f>
        <v>#REF!</v>
      </c>
      <c r="F190" s="373"/>
      <c r="G190" s="372" t="e">
        <f t="array" ref="G190">INDEX(F192:F197,MATCH(D188&amp;D190,C192:C197&amp;D192:D197,0))&amp;"/"&amp;INDEX(E192:E197,MATCH(D188&amp;D190,C192:C197&amp;D192:D197,0))</f>
        <v>#REF!</v>
      </c>
      <c r="H190" s="373"/>
      <c r="I190" s="372" t="e">
        <f t="array" ref="I190">INDEX(F192:F197,MATCH(D189&amp;D190,C192:C197&amp;D192:D197,0))&amp;"/"&amp;INDEX(E192:E197,MATCH(D189&amp;D190,C192:C197&amp;D192:D197,0))</f>
        <v>#REF!</v>
      </c>
      <c r="J190" s="373"/>
      <c r="K190" s="114"/>
      <c r="L190" s="115"/>
      <c r="M190" s="118">
        <f>IF(ISBLANK(#REF!),"",COUNTIFS(C192:C197,D190,E192:E197,3)+COUNTIFS(D192:D197,D190,F192:F197,3))</f>
        <v>0</v>
      </c>
      <c r="N190" s="118">
        <f>IF(ISBLANK(#REF!),"",COUNTIFS(C192:C197,D190,E192:E197,"&lt;3")+COUNTIFS(D192:D197,D190,F192:F197,"&lt;3"))</f>
        <v>0</v>
      </c>
      <c r="O190" s="211"/>
      <c r="P190" s="106">
        <v>4</v>
      </c>
      <c r="Q190" s="78" t="e">
        <f>IF(ISBLANK(D190),"*",INDEX(D187:D190,MATCH(P190,O187:O190,0)))</f>
        <v>#N/A</v>
      </c>
      <c r="R190" s="79"/>
    </row>
    <row r="191" spans="1:20" ht="13.5" customHeight="1">
      <c r="A191" s="363"/>
      <c r="B191" s="363"/>
      <c r="C191" s="144"/>
      <c r="E191" s="364" t="s">
        <v>10</v>
      </c>
      <c r="F191" s="364"/>
      <c r="G191" s="365" t="s">
        <v>11</v>
      </c>
      <c r="H191" s="365"/>
      <c r="I191" s="366" t="s">
        <v>4</v>
      </c>
      <c r="J191" s="366"/>
      <c r="K191" s="374" t="s">
        <v>12</v>
      </c>
      <c r="L191" s="374"/>
      <c r="M191" s="172" t="s">
        <v>5</v>
      </c>
      <c r="N191" s="172" t="s">
        <v>6</v>
      </c>
      <c r="O191" s="173" t="s">
        <v>8</v>
      </c>
      <c r="P191" s="174" t="s">
        <v>9</v>
      </c>
      <c r="Q191" s="13"/>
      <c r="R191" s="13"/>
      <c r="S191" s="375" t="s">
        <v>93</v>
      </c>
      <c r="T191" s="375"/>
    </row>
    <row r="192" spans="1:20" ht="13.5" customHeight="1">
      <c r="A192" s="83" t="e">
        <f>IF(ISBLANK(#REF!),"",#REF!)</f>
        <v>#REF!</v>
      </c>
      <c r="B192" s="84" t="e">
        <f>IF(ISBLANK(#REF!),"",#REF!)</f>
        <v>#REF!</v>
      </c>
      <c r="C192" s="122" t="e">
        <f>INDEX(D187:D190,MATCH(S192,A187:A190,0))</f>
        <v>#REF!</v>
      </c>
      <c r="D192" s="150" t="e">
        <f>INDEX(D187:D190,MATCH(T192,A187:A190,0))</f>
        <v>#REF!</v>
      </c>
      <c r="E192" s="123" t="e">
        <f>IF(ISBLANK(#REF!),"",#REF!)</f>
        <v>#REF!</v>
      </c>
      <c r="F192" s="123" t="e">
        <f>IF(ISBLANK(#REF!),"",#REF!)</f>
        <v>#REF!</v>
      </c>
      <c r="G192" s="376" t="e">
        <f>IF(ISBLANK(#REF!),"",#REF!)</f>
        <v>#REF!</v>
      </c>
      <c r="H192" s="376"/>
      <c r="I192" s="376" t="e">
        <f>IF(ISBLANK(#REF!),"",#REF!)</f>
        <v>#REF!</v>
      </c>
      <c r="J192" s="376"/>
      <c r="K192" s="376" t="e">
        <f>IF(ISBLANK(#REF!),"",#REF!)</f>
        <v>#REF!</v>
      </c>
      <c r="L192" s="376" t="e">
        <f>IF(ISBLANK(#REF!),"",#REF!)</f>
        <v>#REF!</v>
      </c>
      <c r="M192" s="125" t="e">
        <f>IF(ISBLANK(#REF!),"",#REF!)</f>
        <v>#REF!</v>
      </c>
      <c r="N192" s="124" t="e">
        <f>IF(ISBLANK(#REF!),"",#REF!)</f>
        <v>#REF!</v>
      </c>
      <c r="O192" s="124" t="e">
        <f>IF(ISBLANK(#REF!),"",#REF!)</f>
        <v>#REF!</v>
      </c>
      <c r="P192" s="126" t="e">
        <f>IF(ISBLANK(#REF!),"",#REF!)</f>
        <v>#REF!</v>
      </c>
      <c r="Q192" s="275" t="e">
        <f>IF(ISBLANK(#REF!),"",#REF!)</f>
        <v>#REF!</v>
      </c>
      <c r="R192" s="276" t="e">
        <f>IF(ISBLANK(#REF!),"","sto "&amp;#REF!)</f>
        <v>#REF!</v>
      </c>
      <c r="S192" s="80">
        <f>$S$10</f>
        <v>1</v>
      </c>
      <c r="T192" s="72">
        <f>$T$10</f>
        <v>3</v>
      </c>
    </row>
    <row r="193" spans="1:20" ht="13.5" customHeight="1">
      <c r="A193" s="85" t="e">
        <f>IF(ISBLANK(#REF!),"",#REF!)</f>
        <v>#REF!</v>
      </c>
      <c r="B193" s="86" t="e">
        <f>IF(ISBLANK(#REF!),"",#REF!)</f>
        <v>#REF!</v>
      </c>
      <c r="C193" s="127" t="e">
        <f>INDEX(D187:D190,MATCH(S193,A187:A190,0))</f>
        <v>#REF!</v>
      </c>
      <c r="D193" s="151" t="e">
        <f>INDEX(D187:D190,MATCH(T193,A187:A190,0))</f>
        <v>#REF!</v>
      </c>
      <c r="E193" s="128" t="e">
        <f>IF(ISBLANK(#REF!),"",#REF!)</f>
        <v>#REF!</v>
      </c>
      <c r="F193" s="128" t="e">
        <f>IF(ISBLANK(#REF!),"",#REF!)</f>
        <v>#REF!</v>
      </c>
      <c r="G193" s="377" t="e">
        <f>IF(ISBLANK(#REF!),"",#REF!)</f>
        <v>#REF!</v>
      </c>
      <c r="H193" s="377"/>
      <c r="I193" s="377" t="e">
        <f>IF(ISBLANK(#REF!),"",#REF!)</f>
        <v>#REF!</v>
      </c>
      <c r="J193" s="377"/>
      <c r="K193" s="377" t="e">
        <f>IF(ISBLANK(#REF!),"",#REF!)</f>
        <v>#REF!</v>
      </c>
      <c r="L193" s="377" t="e">
        <f>IF(ISBLANK(#REF!),"",#REF!)</f>
        <v>#REF!</v>
      </c>
      <c r="M193" s="130" t="e">
        <f>IF(ISBLANK(#REF!),"",#REF!)</f>
        <v>#REF!</v>
      </c>
      <c r="N193" s="129" t="e">
        <f>IF(ISBLANK(#REF!),"",#REF!)</f>
        <v>#REF!</v>
      </c>
      <c r="O193" s="129" t="e">
        <f>IF(ISBLANK(#REF!),"",#REF!)</f>
        <v>#REF!</v>
      </c>
      <c r="P193" s="131" t="e">
        <f>IF(ISBLANK(#REF!),"",#REF!)</f>
        <v>#REF!</v>
      </c>
      <c r="Q193" s="275" t="e">
        <f>IF(ISBLANK(#REF!),"",#REF!)</f>
        <v>#REF!</v>
      </c>
      <c r="R193" s="276" t="e">
        <f>IF(ISBLANK(#REF!),"","sto "&amp;#REF!)</f>
        <v>#REF!</v>
      </c>
      <c r="S193" s="81">
        <f>$S$11</f>
        <v>2</v>
      </c>
      <c r="T193" s="73">
        <f>$T$11</f>
        <v>4</v>
      </c>
    </row>
    <row r="194" spans="1:20" ht="13.5" customHeight="1">
      <c r="A194" s="85" t="e">
        <f>IF(ISBLANK(#REF!),"",#REF!)</f>
        <v>#REF!</v>
      </c>
      <c r="B194" s="86" t="e">
        <f>IF(ISBLANK(#REF!),"",#REF!)</f>
        <v>#REF!</v>
      </c>
      <c r="C194" s="127" t="e">
        <f>INDEX(D187:D190,MATCH(S194,A187:A190,0))</f>
        <v>#REF!</v>
      </c>
      <c r="D194" s="151" t="e">
        <f>INDEX(D187:D190,MATCH(T194,A187:A190,0))</f>
        <v>#REF!</v>
      </c>
      <c r="E194" s="128" t="e">
        <f>IF(ISBLANK(#REF!),"",#REF!)</f>
        <v>#REF!</v>
      </c>
      <c r="F194" s="128" t="e">
        <f>IF(ISBLANK(#REF!),"",#REF!)</f>
        <v>#REF!</v>
      </c>
      <c r="G194" s="377" t="e">
        <f>IF(ISBLANK(#REF!),"",#REF!)</f>
        <v>#REF!</v>
      </c>
      <c r="H194" s="377"/>
      <c r="I194" s="377" t="e">
        <f>IF(ISBLANK(#REF!),"",#REF!)</f>
        <v>#REF!</v>
      </c>
      <c r="J194" s="377"/>
      <c r="K194" s="377" t="e">
        <f>IF(ISBLANK(#REF!),"",#REF!)</f>
        <v>#REF!</v>
      </c>
      <c r="L194" s="377" t="e">
        <f>IF(ISBLANK(#REF!),"",#REF!)</f>
        <v>#REF!</v>
      </c>
      <c r="M194" s="130" t="e">
        <f>IF(ISBLANK(#REF!),"",#REF!)</f>
        <v>#REF!</v>
      </c>
      <c r="N194" s="129" t="e">
        <f>IF(ISBLANK(#REF!),"",#REF!)</f>
        <v>#REF!</v>
      </c>
      <c r="O194" s="129" t="e">
        <f>IF(ISBLANK(#REF!),"",#REF!)</f>
        <v>#REF!</v>
      </c>
      <c r="P194" s="131" t="e">
        <f>IF(ISBLANK(#REF!),"",#REF!)</f>
        <v>#REF!</v>
      </c>
      <c r="Q194" s="275" t="e">
        <f>IF(ISBLANK(#REF!),"",#REF!)</f>
        <v>#REF!</v>
      </c>
      <c r="R194" s="276" t="e">
        <f>IF(ISBLANK(#REF!),"","sto "&amp;#REF!)</f>
        <v>#REF!</v>
      </c>
      <c r="S194" s="81">
        <f>$S$12</f>
        <v>1</v>
      </c>
      <c r="T194" s="73">
        <f>$T$12</f>
        <v>2</v>
      </c>
    </row>
    <row r="195" spans="1:20" ht="13.5" customHeight="1">
      <c r="A195" s="85" t="e">
        <f>IF(ISBLANK(#REF!),"",#REF!)</f>
        <v>#REF!</v>
      </c>
      <c r="B195" s="86" t="e">
        <f>IF(ISBLANK(#REF!),"",#REF!)</f>
        <v>#REF!</v>
      </c>
      <c r="C195" s="127" t="e">
        <f>INDEX(D187:D190,MATCH(S195,A187:A190,0))</f>
        <v>#REF!</v>
      </c>
      <c r="D195" s="151" t="e">
        <f>INDEX(D187:D190,MATCH(T195,A187:A190,0))</f>
        <v>#REF!</v>
      </c>
      <c r="E195" s="128" t="e">
        <f>IF(ISBLANK(#REF!),"",#REF!)</f>
        <v>#REF!</v>
      </c>
      <c r="F195" s="128" t="e">
        <f>IF(ISBLANK(#REF!),"",#REF!)</f>
        <v>#REF!</v>
      </c>
      <c r="G195" s="377" t="e">
        <f>IF(ISBLANK(#REF!),"",#REF!)</f>
        <v>#REF!</v>
      </c>
      <c r="H195" s="377"/>
      <c r="I195" s="377" t="e">
        <f>IF(ISBLANK(#REF!),"",#REF!)</f>
        <v>#REF!</v>
      </c>
      <c r="J195" s="377"/>
      <c r="K195" s="377" t="e">
        <f>IF(ISBLANK(#REF!),"",#REF!)</f>
        <v>#REF!</v>
      </c>
      <c r="L195" s="377" t="e">
        <f>IF(ISBLANK(#REF!),"",#REF!)</f>
        <v>#REF!</v>
      </c>
      <c r="M195" s="130" t="e">
        <f>IF(ISBLANK(#REF!),"",#REF!)</f>
        <v>#REF!</v>
      </c>
      <c r="N195" s="129" t="e">
        <f>IF(ISBLANK(#REF!),"",#REF!)</f>
        <v>#REF!</v>
      </c>
      <c r="O195" s="129" t="e">
        <f>IF(ISBLANK(#REF!),"",#REF!)</f>
        <v>#REF!</v>
      </c>
      <c r="P195" s="131" t="e">
        <f>IF(ISBLANK(#REF!),"",#REF!)</f>
        <v>#REF!</v>
      </c>
      <c r="Q195" s="275" t="e">
        <f>IF(ISBLANK(#REF!),"",#REF!)</f>
        <v>#REF!</v>
      </c>
      <c r="R195" s="276" t="e">
        <f>IF(ISBLANK(#REF!),"","sto "&amp;#REF!)</f>
        <v>#REF!</v>
      </c>
      <c r="S195" s="81">
        <f>$S$13</f>
        <v>3</v>
      </c>
      <c r="T195" s="73">
        <f>$T$13</f>
        <v>4</v>
      </c>
    </row>
    <row r="196" spans="1:20" ht="13.5" customHeight="1">
      <c r="A196" s="85" t="e">
        <f>IF(ISBLANK(#REF!),"",#REF!)</f>
        <v>#REF!</v>
      </c>
      <c r="B196" s="86" t="e">
        <f>IF(ISBLANK(#REF!),"",#REF!)</f>
        <v>#REF!</v>
      </c>
      <c r="C196" s="127" t="e">
        <f>INDEX(D187:D190,MATCH(S196,A187:A190,0))</f>
        <v>#REF!</v>
      </c>
      <c r="D196" s="151" t="e">
        <f>INDEX(D187:D190,MATCH(T196,A187:A190,0))</f>
        <v>#REF!</v>
      </c>
      <c r="E196" s="128" t="e">
        <f>IF(ISBLANK(#REF!),"",#REF!)</f>
        <v>#REF!</v>
      </c>
      <c r="F196" s="128" t="e">
        <f>IF(ISBLANK(#REF!),"",#REF!)</f>
        <v>#REF!</v>
      </c>
      <c r="G196" s="377" t="e">
        <f>IF(ISBLANK(#REF!),"",#REF!)</f>
        <v>#REF!</v>
      </c>
      <c r="H196" s="377"/>
      <c r="I196" s="377" t="e">
        <f>IF(ISBLANK(#REF!),"",#REF!)</f>
        <v>#REF!</v>
      </c>
      <c r="J196" s="377"/>
      <c r="K196" s="377" t="e">
        <f>IF(ISBLANK(#REF!),"",#REF!)</f>
        <v>#REF!</v>
      </c>
      <c r="L196" s="377" t="e">
        <f>IF(ISBLANK(#REF!),"",#REF!)</f>
        <v>#REF!</v>
      </c>
      <c r="M196" s="130" t="e">
        <f>IF(ISBLANK(#REF!),"",#REF!)</f>
        <v>#REF!</v>
      </c>
      <c r="N196" s="129" t="e">
        <f>IF(ISBLANK(#REF!),"",#REF!)</f>
        <v>#REF!</v>
      </c>
      <c r="O196" s="129" t="e">
        <f>IF(ISBLANK(#REF!),"",#REF!)</f>
        <v>#REF!</v>
      </c>
      <c r="P196" s="131" t="e">
        <f>IF(ISBLANK(#REF!),"",#REF!)</f>
        <v>#REF!</v>
      </c>
      <c r="Q196" s="275" t="e">
        <f>IF(ISBLANK(#REF!),"",#REF!)</f>
        <v>#REF!</v>
      </c>
      <c r="R196" s="276" t="e">
        <f>IF(ISBLANK(#REF!),"","sto "&amp;#REF!)</f>
        <v>#REF!</v>
      </c>
      <c r="S196" s="81">
        <f>$S$14</f>
        <v>1</v>
      </c>
      <c r="T196" s="73">
        <f>$T$14</f>
        <v>4</v>
      </c>
    </row>
    <row r="197" spans="1:20" ht="13.5" customHeight="1">
      <c r="A197" s="87" t="e">
        <f>IF(ISBLANK(#REF!),"",#REF!)</f>
        <v>#REF!</v>
      </c>
      <c r="B197" s="88" t="e">
        <f>IF(ISBLANK(#REF!),"",#REF!)</f>
        <v>#REF!</v>
      </c>
      <c r="C197" s="132" t="e">
        <f>INDEX(D187:D190,MATCH(S197,A187:A190,0))</f>
        <v>#REF!</v>
      </c>
      <c r="D197" s="152" t="e">
        <f>INDEX(D187:D190,MATCH(T197,A187:A190,0))</f>
        <v>#REF!</v>
      </c>
      <c r="E197" s="133" t="e">
        <f>IF(ISBLANK(#REF!),"",#REF!)</f>
        <v>#REF!</v>
      </c>
      <c r="F197" s="133" t="e">
        <f>IF(ISBLANK(#REF!),"",#REF!)</f>
        <v>#REF!</v>
      </c>
      <c r="G197" s="367" t="e">
        <f>IF(ISBLANK(#REF!),"",#REF!)</f>
        <v>#REF!</v>
      </c>
      <c r="H197" s="367"/>
      <c r="I197" s="367" t="e">
        <f>IF(ISBLANK(#REF!),"",#REF!)</f>
        <v>#REF!</v>
      </c>
      <c r="J197" s="367"/>
      <c r="K197" s="367" t="e">
        <f>IF(ISBLANK(#REF!),"",#REF!)</f>
        <v>#REF!</v>
      </c>
      <c r="L197" s="367" t="e">
        <f>IF(ISBLANK(#REF!),"",#REF!)</f>
        <v>#REF!</v>
      </c>
      <c r="M197" s="135" t="e">
        <f>IF(ISBLANK(#REF!),"",#REF!)</f>
        <v>#REF!</v>
      </c>
      <c r="N197" s="134" t="e">
        <f>IF(ISBLANK(#REF!),"",#REF!)</f>
        <v>#REF!</v>
      </c>
      <c r="O197" s="134" t="e">
        <f>IF(ISBLANK(#REF!),"",#REF!)</f>
        <v>#REF!</v>
      </c>
      <c r="P197" s="136" t="e">
        <f>IF(ISBLANK(#REF!),"",#REF!)</f>
        <v>#REF!</v>
      </c>
      <c r="Q197" s="275" t="e">
        <f>IF(ISBLANK(#REF!),"",#REF!)</f>
        <v>#REF!</v>
      </c>
      <c r="R197" s="276" t="e">
        <f>IF(ISBLANK(#REF!),"","sto "&amp;#REF!)</f>
        <v>#REF!</v>
      </c>
      <c r="S197" s="82">
        <f>$S$15</f>
        <v>2</v>
      </c>
      <c r="T197" s="74">
        <f>$T$15</f>
        <v>3</v>
      </c>
    </row>
    <row r="199" spans="1:20" ht="13.5" customHeight="1">
      <c r="B199" s="12"/>
      <c r="C199" s="143"/>
      <c r="D199" s="120" t="s">
        <v>28</v>
      </c>
      <c r="E199" s="107"/>
      <c r="F199" s="107"/>
      <c r="G199" s="107"/>
      <c r="H199" s="107"/>
      <c r="I199" s="108"/>
      <c r="J199" s="108"/>
      <c r="K199" s="107"/>
      <c r="L199" s="107"/>
      <c r="M199" s="107"/>
      <c r="N199" s="109"/>
      <c r="O199" s="110"/>
      <c r="P199" s="107"/>
      <c r="Q199" s="13"/>
      <c r="R199" s="13"/>
    </row>
    <row r="200" spans="1:20" ht="13.5" customHeight="1">
      <c r="B200" s="183" t="s">
        <v>0</v>
      </c>
      <c r="C200" s="186"/>
      <c r="D200" s="147" t="s">
        <v>1</v>
      </c>
      <c r="E200" s="368">
        <v>1</v>
      </c>
      <c r="F200" s="368"/>
      <c r="G200" s="368">
        <v>2</v>
      </c>
      <c r="H200" s="368"/>
      <c r="I200" s="369">
        <v>3</v>
      </c>
      <c r="J200" s="369"/>
      <c r="K200" s="368">
        <v>4</v>
      </c>
      <c r="L200" s="368"/>
      <c r="M200" s="111" t="s">
        <v>2</v>
      </c>
      <c r="N200" s="111" t="s">
        <v>3</v>
      </c>
      <c r="O200" s="112" t="s">
        <v>7</v>
      </c>
      <c r="P200" s="113"/>
      <c r="Q200" s="49" t="s">
        <v>47</v>
      </c>
      <c r="R200" s="50"/>
    </row>
    <row r="201" spans="1:20" ht="13.5" customHeight="1">
      <c r="A201" s="69">
        <v>1</v>
      </c>
      <c r="B201" s="184">
        <v>151</v>
      </c>
      <c r="C201" s="187" t="e">
        <f>IF(ISNA(MATCH(B201,#REF!,0)),"",INDEX(#REF!,MATCH(B201,#REF!,0)))</f>
        <v>#REF!</v>
      </c>
      <c r="D201" s="148" t="e">
        <f>IF(ISNA(MATCH(B201,#REF!,0)),"bye",INDEX(#REF!,MATCH(B201,#REF!,0)))</f>
        <v>#REF!</v>
      </c>
      <c r="E201" s="114"/>
      <c r="F201" s="115"/>
      <c r="G201" s="370" t="e">
        <f t="array" ref="G201">INDEX(E206:E211,MATCH(D201&amp;D202,C206:C211&amp;D206:D211,0))&amp;"/"&amp;INDEX(F206:F211,MATCH(D201&amp;D202,C206:C211&amp;D206:D211,0))</f>
        <v>#REF!</v>
      </c>
      <c r="H201" s="371"/>
      <c r="I201" s="370" t="e">
        <f t="array" ref="I201">INDEX(E206:E211,MATCH(D201&amp;D203,C206:C211&amp;D206:D211,0))&amp;"/"&amp;INDEX(F206:F211,MATCH(D201&amp;D203,C206:C211&amp;D206:D211,0))</f>
        <v>#REF!</v>
      </c>
      <c r="J201" s="371"/>
      <c r="K201" s="370" t="e">
        <f t="array" ref="K201">INDEX(E206:E211,MATCH(D201&amp;D204,C206:C211&amp;D206:D211,0))&amp;"/"&amp;INDEX(F206:F211,MATCH(D201&amp;D204,C206:C211&amp;D206:D211,0))</f>
        <v>#REF!</v>
      </c>
      <c r="L201" s="371"/>
      <c r="M201" s="116">
        <f>IF(ISBLANK(#REF!),"",COUNTIFS(C206:C211,D201,E206:E211,3)+COUNTIFS(D206:D211,D201,F206:F211,3))</f>
        <v>0</v>
      </c>
      <c r="N201" s="116">
        <f>IF(ISBLANK(#REF!),"",COUNTIFS(C206:C211,D201,E206:E211,"&lt;3")+COUNTIFS(D206:D211,D201,F206:F211,"&lt;3"))</f>
        <v>0</v>
      </c>
      <c r="O201" s="210"/>
      <c r="P201" s="106">
        <v>1</v>
      </c>
      <c r="Q201" s="76" t="e">
        <f>IF(ISBLANK(D201),"*",INDEX(D201:D204,MATCH(P201,O201:O204,0)))</f>
        <v>#N/A</v>
      </c>
      <c r="R201" s="77"/>
    </row>
    <row r="202" spans="1:20" ht="13.5" customHeight="1">
      <c r="A202" s="69">
        <v>2</v>
      </c>
      <c r="B202" s="184">
        <v>152</v>
      </c>
      <c r="C202" s="187" t="e">
        <f>IF(ISNA(MATCH(B202,#REF!,0)),"",INDEX(#REF!,MATCH(B202,#REF!,0)))</f>
        <v>#REF!</v>
      </c>
      <c r="D202" s="148" t="e">
        <f>IF(ISNA(MATCH(B202,#REF!,0)),"bye",INDEX(#REF!,MATCH(B202,#REF!,0)))</f>
        <v>#REF!</v>
      </c>
      <c r="E202" s="370" t="e">
        <f t="array" ref="E202">INDEX(F206:F211,MATCH(D201&amp;D202,C206:C211&amp;D206:D211,0))&amp;"/"&amp;INDEX(E206:E211,MATCH(D201&amp;D202,C206:C211&amp;D206:D211,0))</f>
        <v>#REF!</v>
      </c>
      <c r="F202" s="371"/>
      <c r="G202" s="114"/>
      <c r="H202" s="115"/>
      <c r="I202" s="370" t="e">
        <f t="array" ref="I202">INDEX(E206:E211,MATCH(D202&amp;D203,C206:C211&amp;D206:D211,0))&amp;"/"&amp;INDEX(F206:F211,MATCH(D202&amp;D203,C206:C211&amp;D206:D211,0))</f>
        <v>#REF!</v>
      </c>
      <c r="J202" s="371"/>
      <c r="K202" s="370" t="e">
        <f t="array" ref="K202">INDEX(E206:E211,MATCH(D202&amp;D204,C206:C211&amp;D206:D211,0))&amp;"/"&amp;INDEX(F206:F211,MATCH(D202&amp;D204,C206:C211&amp;D206:D211,0))</f>
        <v>#REF!</v>
      </c>
      <c r="L202" s="371"/>
      <c r="M202" s="116">
        <f>IF(ISBLANK(#REF!),"",COUNTIFS(C206:C211,D202,E206:E211,3)+COUNTIFS(D206:D211,D202,F206:F211,3))</f>
        <v>0</v>
      </c>
      <c r="N202" s="116">
        <f>IF(ISBLANK(#REF!),"",COUNTIFS(C206:C211,D202,E206:E211,"&lt;3")+COUNTIFS(D206:D211,D202,F206:F211,"&lt;3"))</f>
        <v>0</v>
      </c>
      <c r="O202" s="210"/>
      <c r="P202" s="106">
        <v>2</v>
      </c>
      <c r="Q202" s="78" t="e">
        <f>IF(ISBLANK(D202),"*",INDEX(D201:D204,MATCH(P202,O201:O204,0)))</f>
        <v>#N/A</v>
      </c>
      <c r="R202" s="79"/>
    </row>
    <row r="203" spans="1:20" ht="13.5" customHeight="1">
      <c r="A203" s="69">
        <v>3</v>
      </c>
      <c r="B203" s="184">
        <v>153</v>
      </c>
      <c r="C203" s="187" t="e">
        <f>IF(ISNA(MATCH(B203,#REF!,0)),"",INDEX(#REF!,MATCH(B203,#REF!,0)))</f>
        <v>#REF!</v>
      </c>
      <c r="D203" s="148" t="e">
        <f>IF(ISNA(MATCH(B203,#REF!,0)),"bye",INDEX(#REF!,MATCH(B203,#REF!,0)))</f>
        <v>#REF!</v>
      </c>
      <c r="E203" s="370" t="e">
        <f t="array" ref="E203">INDEX(F206:F211,MATCH(D201&amp;D203,C206:C211&amp;D206:D211,0))&amp;"/"&amp;INDEX(E206:E211,MATCH(D201&amp;D203,C206:C211&amp;D206:D211,0))</f>
        <v>#REF!</v>
      </c>
      <c r="F203" s="371"/>
      <c r="G203" s="370" t="e">
        <f t="array" ref="G203">INDEX(F206:F211,MATCH(D202&amp;D203,C206:C211&amp;D206:D211,0))&amp;"/"&amp;INDEX(E206:E211,MATCH(D202&amp;D203,C206:C211&amp;D206:D211,0))</f>
        <v>#REF!</v>
      </c>
      <c r="H203" s="371"/>
      <c r="I203" s="114"/>
      <c r="J203" s="115"/>
      <c r="K203" s="370" t="e">
        <f t="array" ref="K203">INDEX(E206:E211,MATCH(D203&amp;D204,C206:C211&amp;D206:D211,0))&amp;"/"&amp;INDEX(F206:F211,MATCH(D203&amp;D204,C206:C211&amp;D206:D211,0))</f>
        <v>#REF!</v>
      </c>
      <c r="L203" s="371"/>
      <c r="M203" s="116">
        <f>IF(ISBLANK(#REF!),"",COUNTIFS(C206:C211,D203,E206:E211,3)+COUNTIFS(D206:D211,D203,F206:F211,3))</f>
        <v>0</v>
      </c>
      <c r="N203" s="116">
        <f>IF(ISBLANK(#REF!),"",COUNTIFS(C206:C211,D203,E206:E211,"&lt;3")+COUNTIFS(D206:D211,D203,F206:F211,"&lt;3"))</f>
        <v>0</v>
      </c>
      <c r="O203" s="210"/>
      <c r="P203" s="106">
        <v>3</v>
      </c>
      <c r="Q203" s="78" t="e">
        <f>IF(ISBLANK(D203),"*",INDEX(D201:D204,MATCH(P203,O201:O204,0)))</f>
        <v>#N/A</v>
      </c>
      <c r="R203" s="79"/>
    </row>
    <row r="204" spans="1:20" ht="13.5" customHeight="1">
      <c r="A204" s="70">
        <v>4</v>
      </c>
      <c r="B204" s="185">
        <v>154</v>
      </c>
      <c r="C204" s="188" t="e">
        <f>IF(ISNA(MATCH(B204,#REF!,0)),"",INDEX(#REF!,MATCH(B204,#REF!,0)))</f>
        <v>#REF!</v>
      </c>
      <c r="D204" s="149" t="e">
        <f>IF(ISNA(MATCH(B204,#REF!,0)),"bye",INDEX(#REF!,MATCH(B204,#REF!,0)))</f>
        <v>#REF!</v>
      </c>
      <c r="E204" s="372" t="e">
        <f t="array" ref="E204">INDEX(F206:F211,MATCH(D201&amp;D204,C206:C211&amp;D206:D211,0))&amp;"/"&amp;INDEX(E206:E211,MATCH(D201&amp;D204,C206:C211&amp;D206:D211,0))</f>
        <v>#REF!</v>
      </c>
      <c r="F204" s="373"/>
      <c r="G204" s="372" t="e">
        <f t="array" ref="G204">INDEX(F206:F211,MATCH(D202&amp;D204,C206:C211&amp;D206:D211,0))&amp;"/"&amp;INDEX(E206:E211,MATCH(D202&amp;D204,C206:C211&amp;D206:D211,0))</f>
        <v>#REF!</v>
      </c>
      <c r="H204" s="373"/>
      <c r="I204" s="372" t="e">
        <f t="array" ref="I204">INDEX(F206:F211,MATCH(D203&amp;D204,C206:C211&amp;D206:D211,0))&amp;"/"&amp;INDEX(E206:E211,MATCH(D203&amp;D204,C206:C211&amp;D206:D211,0))</f>
        <v>#REF!</v>
      </c>
      <c r="J204" s="373"/>
      <c r="K204" s="114"/>
      <c r="L204" s="115"/>
      <c r="M204" s="118">
        <f>IF(ISBLANK(#REF!),"",COUNTIFS(C206:C211,D204,E206:E211,3)+COUNTIFS(D206:D211,D204,F206:F211,3))</f>
        <v>0</v>
      </c>
      <c r="N204" s="118">
        <f>IF(ISBLANK(#REF!),"",COUNTIFS(C206:C211,D204,E206:E211,"&lt;3")+COUNTIFS(D206:D211,D204,F206:F211,"&lt;3"))</f>
        <v>0</v>
      </c>
      <c r="O204" s="211"/>
      <c r="P204" s="106">
        <v>4</v>
      </c>
      <c r="Q204" s="78" t="e">
        <f>IF(ISBLANK(D204),"*",INDEX(D201:D204,MATCH(P204,O201:O204,0)))</f>
        <v>#N/A</v>
      </c>
      <c r="R204" s="79"/>
    </row>
    <row r="205" spans="1:20" ht="13.5" customHeight="1">
      <c r="A205" s="363"/>
      <c r="B205" s="363"/>
      <c r="C205" s="144"/>
      <c r="E205" s="364" t="s">
        <v>10</v>
      </c>
      <c r="F205" s="364"/>
      <c r="G205" s="365" t="s">
        <v>11</v>
      </c>
      <c r="H205" s="365"/>
      <c r="I205" s="366" t="s">
        <v>4</v>
      </c>
      <c r="J205" s="366"/>
      <c r="K205" s="374" t="s">
        <v>12</v>
      </c>
      <c r="L205" s="374"/>
      <c r="M205" s="172" t="s">
        <v>5</v>
      </c>
      <c r="N205" s="172" t="s">
        <v>6</v>
      </c>
      <c r="O205" s="173" t="s">
        <v>8</v>
      </c>
      <c r="P205" s="174" t="s">
        <v>9</v>
      </c>
      <c r="Q205" s="13"/>
      <c r="R205" s="13"/>
      <c r="S205" s="375" t="s">
        <v>93</v>
      </c>
      <c r="T205" s="375"/>
    </row>
    <row r="206" spans="1:20" ht="13.5" customHeight="1">
      <c r="A206" s="83" t="e">
        <f>IF(ISBLANK(#REF!),"",#REF!)</f>
        <v>#REF!</v>
      </c>
      <c r="B206" s="84" t="e">
        <f>IF(ISBLANK(#REF!),"",#REF!)</f>
        <v>#REF!</v>
      </c>
      <c r="C206" s="122" t="e">
        <f>INDEX(D201:D204,MATCH(S206,A201:A204,0))</f>
        <v>#REF!</v>
      </c>
      <c r="D206" s="150" t="e">
        <f>INDEX(D201:D204,MATCH(T206,A201:A204,0))</f>
        <v>#REF!</v>
      </c>
      <c r="E206" s="123" t="e">
        <f>IF(ISBLANK(#REF!),"",#REF!)</f>
        <v>#REF!</v>
      </c>
      <c r="F206" s="123" t="e">
        <f>IF(ISBLANK(#REF!),"",#REF!)</f>
        <v>#REF!</v>
      </c>
      <c r="G206" s="376" t="e">
        <f>IF(ISBLANK(#REF!),"",#REF!)</f>
        <v>#REF!</v>
      </c>
      <c r="H206" s="376"/>
      <c r="I206" s="376" t="e">
        <f>IF(ISBLANK(#REF!),"",#REF!)</f>
        <v>#REF!</v>
      </c>
      <c r="J206" s="376"/>
      <c r="K206" s="376" t="e">
        <f>IF(ISBLANK(#REF!),"",#REF!)</f>
        <v>#REF!</v>
      </c>
      <c r="L206" s="376"/>
      <c r="M206" s="125" t="e">
        <f>IF(ISBLANK(#REF!),"",#REF!)</f>
        <v>#REF!</v>
      </c>
      <c r="N206" s="124" t="e">
        <f>IF(ISBLANK(#REF!),"",#REF!)</f>
        <v>#REF!</v>
      </c>
      <c r="O206" s="124" t="e">
        <f>IF(ISBLANK(#REF!),"",#REF!)</f>
        <v>#REF!</v>
      </c>
      <c r="P206" s="126" t="e">
        <f>IF(ISBLANK(#REF!),"",#REF!)</f>
        <v>#REF!</v>
      </c>
      <c r="Q206" s="275" t="e">
        <f>IF(ISBLANK(#REF!),"",#REF!)</f>
        <v>#REF!</v>
      </c>
      <c r="R206" s="276" t="e">
        <f>IF(ISBLANK(#REF!),"","sto "&amp;#REF!)</f>
        <v>#REF!</v>
      </c>
      <c r="S206" s="80">
        <f>$S$10</f>
        <v>1</v>
      </c>
      <c r="T206" s="72">
        <f>$T$10</f>
        <v>3</v>
      </c>
    </row>
    <row r="207" spans="1:20" ht="13.5" customHeight="1">
      <c r="A207" s="85" t="e">
        <f>IF(ISBLANK(#REF!),"",#REF!)</f>
        <v>#REF!</v>
      </c>
      <c r="B207" s="86" t="e">
        <f>IF(ISBLANK(#REF!),"",#REF!)</f>
        <v>#REF!</v>
      </c>
      <c r="C207" s="127" t="e">
        <f>INDEX(D201:D204,MATCH(S207,A201:A204,0))</f>
        <v>#REF!</v>
      </c>
      <c r="D207" s="151" t="e">
        <f>INDEX(D201:D204,MATCH(T207,A201:A204,0))</f>
        <v>#REF!</v>
      </c>
      <c r="E207" s="128" t="e">
        <f>IF(ISBLANK(#REF!),"",#REF!)</f>
        <v>#REF!</v>
      </c>
      <c r="F207" s="128" t="e">
        <f>IF(ISBLANK(#REF!),"",#REF!)</f>
        <v>#REF!</v>
      </c>
      <c r="G207" s="377" t="e">
        <f>IF(ISBLANK(#REF!),"",#REF!)</f>
        <v>#REF!</v>
      </c>
      <c r="H207" s="377"/>
      <c r="I207" s="377" t="e">
        <f>IF(ISBLANK(#REF!),"",#REF!)</f>
        <v>#REF!</v>
      </c>
      <c r="J207" s="377"/>
      <c r="K207" s="377" t="e">
        <f>IF(ISBLANK(#REF!),"",#REF!)</f>
        <v>#REF!</v>
      </c>
      <c r="L207" s="377"/>
      <c r="M207" s="130" t="e">
        <f>IF(ISBLANK(#REF!),"",#REF!)</f>
        <v>#REF!</v>
      </c>
      <c r="N207" s="129" t="e">
        <f>IF(ISBLANK(#REF!),"",#REF!)</f>
        <v>#REF!</v>
      </c>
      <c r="O207" s="129" t="e">
        <f>IF(ISBLANK(#REF!),"",#REF!)</f>
        <v>#REF!</v>
      </c>
      <c r="P207" s="131" t="e">
        <f>IF(ISBLANK(#REF!),"",#REF!)</f>
        <v>#REF!</v>
      </c>
      <c r="Q207" s="275" t="e">
        <f>IF(ISBLANK(#REF!),"",#REF!)</f>
        <v>#REF!</v>
      </c>
      <c r="R207" s="276" t="e">
        <f>IF(ISBLANK(#REF!),"","sto "&amp;#REF!)</f>
        <v>#REF!</v>
      </c>
      <c r="S207" s="81">
        <f>$S$11</f>
        <v>2</v>
      </c>
      <c r="T207" s="73">
        <f>$T$11</f>
        <v>4</v>
      </c>
    </row>
    <row r="208" spans="1:20" ht="13.5" customHeight="1">
      <c r="A208" s="85" t="e">
        <f>IF(ISBLANK(#REF!),"",#REF!)</f>
        <v>#REF!</v>
      </c>
      <c r="B208" s="86" t="e">
        <f>IF(ISBLANK(#REF!),"",#REF!)</f>
        <v>#REF!</v>
      </c>
      <c r="C208" s="127" t="e">
        <f>INDEX(D201:D204,MATCH(S208,A201:A204,0))</f>
        <v>#REF!</v>
      </c>
      <c r="D208" s="151" t="e">
        <f>INDEX(D201:D204,MATCH(T208,A201:A204,0))</f>
        <v>#REF!</v>
      </c>
      <c r="E208" s="128" t="e">
        <f>IF(ISBLANK(#REF!),"",#REF!)</f>
        <v>#REF!</v>
      </c>
      <c r="F208" s="128" t="e">
        <f>IF(ISBLANK(#REF!),"",#REF!)</f>
        <v>#REF!</v>
      </c>
      <c r="G208" s="377" t="e">
        <f>IF(ISBLANK(#REF!),"",#REF!)</f>
        <v>#REF!</v>
      </c>
      <c r="H208" s="377"/>
      <c r="I208" s="377" t="e">
        <f>IF(ISBLANK(#REF!),"",#REF!)</f>
        <v>#REF!</v>
      </c>
      <c r="J208" s="377"/>
      <c r="K208" s="377" t="e">
        <f>IF(ISBLANK(#REF!),"",#REF!)</f>
        <v>#REF!</v>
      </c>
      <c r="L208" s="377" t="e">
        <f>IF(ISBLANK(#REF!),"",#REF!)</f>
        <v>#REF!</v>
      </c>
      <c r="M208" s="130" t="e">
        <f>IF(ISBLANK(#REF!),"",#REF!)</f>
        <v>#REF!</v>
      </c>
      <c r="N208" s="129" t="e">
        <f>IF(ISBLANK(#REF!),"",#REF!)</f>
        <v>#REF!</v>
      </c>
      <c r="O208" s="129" t="e">
        <f>IF(ISBLANK(#REF!),"",#REF!)</f>
        <v>#REF!</v>
      </c>
      <c r="P208" s="131" t="e">
        <f>IF(ISBLANK(#REF!),"",#REF!)</f>
        <v>#REF!</v>
      </c>
      <c r="Q208" s="275" t="e">
        <f>IF(ISBLANK(#REF!),"",#REF!)</f>
        <v>#REF!</v>
      </c>
      <c r="R208" s="276" t="e">
        <f>IF(ISBLANK(#REF!),"","sto "&amp;#REF!)</f>
        <v>#REF!</v>
      </c>
      <c r="S208" s="81">
        <f>$S$12</f>
        <v>1</v>
      </c>
      <c r="T208" s="73">
        <f>$T$12</f>
        <v>2</v>
      </c>
    </row>
    <row r="209" spans="1:20" ht="13.5" customHeight="1">
      <c r="A209" s="85" t="e">
        <f>IF(ISBLANK(#REF!),"",#REF!)</f>
        <v>#REF!</v>
      </c>
      <c r="B209" s="86" t="e">
        <f>IF(ISBLANK(#REF!),"",#REF!)</f>
        <v>#REF!</v>
      </c>
      <c r="C209" s="127" t="e">
        <f>INDEX(D201:D204,MATCH(S209,A201:A204,0))</f>
        <v>#REF!</v>
      </c>
      <c r="D209" s="151" t="e">
        <f>INDEX(D201:D204,MATCH(T209,A201:A204,0))</f>
        <v>#REF!</v>
      </c>
      <c r="E209" s="128" t="e">
        <f>IF(ISBLANK(#REF!),"",#REF!)</f>
        <v>#REF!</v>
      </c>
      <c r="F209" s="128" t="e">
        <f>IF(ISBLANK(#REF!),"",#REF!)</f>
        <v>#REF!</v>
      </c>
      <c r="G209" s="377" t="e">
        <f>IF(ISBLANK(#REF!),"",#REF!)</f>
        <v>#REF!</v>
      </c>
      <c r="H209" s="377"/>
      <c r="I209" s="377" t="e">
        <f>IF(ISBLANK(#REF!),"",#REF!)</f>
        <v>#REF!</v>
      </c>
      <c r="J209" s="377"/>
      <c r="K209" s="377" t="e">
        <f>IF(ISBLANK(#REF!),"",#REF!)</f>
        <v>#REF!</v>
      </c>
      <c r="L209" s="377" t="e">
        <f>IF(ISBLANK(#REF!),"",#REF!)</f>
        <v>#REF!</v>
      </c>
      <c r="M209" s="130" t="e">
        <f>IF(ISBLANK(#REF!),"",#REF!)</f>
        <v>#REF!</v>
      </c>
      <c r="N209" s="129" t="e">
        <f>IF(ISBLANK(#REF!),"",#REF!)</f>
        <v>#REF!</v>
      </c>
      <c r="O209" s="129" t="e">
        <f>IF(ISBLANK(#REF!),"",#REF!)</f>
        <v>#REF!</v>
      </c>
      <c r="P209" s="131" t="e">
        <f>IF(ISBLANK(#REF!),"",#REF!)</f>
        <v>#REF!</v>
      </c>
      <c r="Q209" s="275" t="e">
        <f>IF(ISBLANK(#REF!),"",#REF!)</f>
        <v>#REF!</v>
      </c>
      <c r="R209" s="276" t="e">
        <f>IF(ISBLANK(#REF!),"","sto "&amp;#REF!)</f>
        <v>#REF!</v>
      </c>
      <c r="S209" s="81">
        <f>$S$13</f>
        <v>3</v>
      </c>
      <c r="T209" s="73">
        <f>$T$13</f>
        <v>4</v>
      </c>
    </row>
    <row r="210" spans="1:20" ht="13.5" customHeight="1">
      <c r="A210" s="85" t="e">
        <f>IF(ISBLANK(#REF!),"",#REF!)</f>
        <v>#REF!</v>
      </c>
      <c r="B210" s="86" t="e">
        <f>IF(ISBLANK(#REF!),"",#REF!)</f>
        <v>#REF!</v>
      </c>
      <c r="C210" s="127" t="e">
        <f>INDEX(D201:D204,MATCH(S210,A201:A204,0))</f>
        <v>#REF!</v>
      </c>
      <c r="D210" s="151" t="e">
        <f>INDEX(D201:D204,MATCH(T210,A201:A204,0))</f>
        <v>#REF!</v>
      </c>
      <c r="E210" s="128" t="e">
        <f>IF(ISBLANK(#REF!),"",#REF!)</f>
        <v>#REF!</v>
      </c>
      <c r="F210" s="128" t="e">
        <f>IF(ISBLANK(#REF!),"",#REF!)</f>
        <v>#REF!</v>
      </c>
      <c r="G210" s="377" t="e">
        <f>IF(ISBLANK(#REF!),"",#REF!)</f>
        <v>#REF!</v>
      </c>
      <c r="H210" s="377"/>
      <c r="I210" s="377" t="e">
        <f>IF(ISBLANK(#REF!),"",#REF!)</f>
        <v>#REF!</v>
      </c>
      <c r="J210" s="377"/>
      <c r="K210" s="377" t="e">
        <f>IF(ISBLANK(#REF!),"",#REF!)</f>
        <v>#REF!</v>
      </c>
      <c r="L210" s="377" t="e">
        <f>IF(ISBLANK(#REF!),"",#REF!)</f>
        <v>#REF!</v>
      </c>
      <c r="M210" s="130" t="e">
        <f>IF(ISBLANK(#REF!),"",#REF!)</f>
        <v>#REF!</v>
      </c>
      <c r="N210" s="129" t="e">
        <f>IF(ISBLANK(#REF!),"",#REF!)</f>
        <v>#REF!</v>
      </c>
      <c r="O210" s="129" t="e">
        <f>IF(ISBLANK(#REF!),"",#REF!)</f>
        <v>#REF!</v>
      </c>
      <c r="P210" s="131" t="e">
        <f>IF(ISBLANK(#REF!),"",#REF!)</f>
        <v>#REF!</v>
      </c>
      <c r="Q210" s="275" t="e">
        <f>IF(ISBLANK(#REF!),"",#REF!)</f>
        <v>#REF!</v>
      </c>
      <c r="R210" s="276" t="e">
        <f>IF(ISBLANK(#REF!),"","sto "&amp;#REF!)</f>
        <v>#REF!</v>
      </c>
      <c r="S210" s="81">
        <f>$S$14</f>
        <v>1</v>
      </c>
      <c r="T210" s="73">
        <f>$T$14</f>
        <v>4</v>
      </c>
    </row>
    <row r="211" spans="1:20" ht="13.5" customHeight="1">
      <c r="A211" s="87" t="e">
        <f>IF(ISBLANK(#REF!),"",#REF!)</f>
        <v>#REF!</v>
      </c>
      <c r="B211" s="88" t="e">
        <f>IF(ISBLANK(#REF!),"",#REF!)</f>
        <v>#REF!</v>
      </c>
      <c r="C211" s="132" t="e">
        <f>INDEX(D201:D204,MATCH(S211,A201:A204,0))</f>
        <v>#REF!</v>
      </c>
      <c r="D211" s="152" t="e">
        <f>INDEX(D201:D204,MATCH(T211,A201:A204,0))</f>
        <v>#REF!</v>
      </c>
      <c r="E211" s="133" t="e">
        <f>IF(ISBLANK(#REF!),"",#REF!)</f>
        <v>#REF!</v>
      </c>
      <c r="F211" s="133" t="e">
        <f>IF(ISBLANK(#REF!),"",#REF!)</f>
        <v>#REF!</v>
      </c>
      <c r="G211" s="367" t="e">
        <f>IF(ISBLANK(#REF!),"",#REF!)</f>
        <v>#REF!</v>
      </c>
      <c r="H211" s="367"/>
      <c r="I211" s="367" t="e">
        <f>IF(ISBLANK(#REF!),"",#REF!)</f>
        <v>#REF!</v>
      </c>
      <c r="J211" s="367"/>
      <c r="K211" s="367" t="e">
        <f>IF(ISBLANK(#REF!),"",#REF!)</f>
        <v>#REF!</v>
      </c>
      <c r="L211" s="367" t="e">
        <f>IF(ISBLANK(#REF!),"",#REF!)</f>
        <v>#REF!</v>
      </c>
      <c r="M211" s="135" t="e">
        <f>IF(ISBLANK(#REF!),"",#REF!)</f>
        <v>#REF!</v>
      </c>
      <c r="N211" s="134" t="e">
        <f>IF(ISBLANK(#REF!),"",#REF!)</f>
        <v>#REF!</v>
      </c>
      <c r="O211" s="134" t="e">
        <f>IF(ISBLANK(#REF!),"",#REF!)</f>
        <v>#REF!</v>
      </c>
      <c r="P211" s="136" t="e">
        <f>IF(ISBLANK(#REF!),"",#REF!)</f>
        <v>#REF!</v>
      </c>
      <c r="Q211" s="275" t="e">
        <f>IF(ISBLANK(#REF!),"",#REF!)</f>
        <v>#REF!</v>
      </c>
      <c r="R211" s="276" t="e">
        <f>IF(ISBLANK(#REF!),"","sto "&amp;#REF!)</f>
        <v>#REF!</v>
      </c>
      <c r="S211" s="82">
        <f>$S$15</f>
        <v>2</v>
      </c>
      <c r="T211" s="74">
        <f>$T$15</f>
        <v>3</v>
      </c>
    </row>
    <row r="213" spans="1:20" ht="13.5" customHeight="1">
      <c r="B213" s="12"/>
      <c r="C213" s="143"/>
      <c r="D213" s="120" t="s">
        <v>29</v>
      </c>
      <c r="E213" s="107"/>
      <c r="F213" s="107"/>
      <c r="G213" s="107"/>
      <c r="H213" s="107"/>
      <c r="I213" s="108"/>
      <c r="J213" s="108"/>
      <c r="K213" s="107"/>
      <c r="L213" s="107"/>
      <c r="M213" s="107"/>
      <c r="N213" s="109"/>
      <c r="O213" s="110"/>
      <c r="P213" s="107"/>
      <c r="Q213" s="13"/>
      <c r="R213" s="13"/>
    </row>
    <row r="214" spans="1:20" ht="13.5" customHeight="1">
      <c r="B214" s="183" t="s">
        <v>0</v>
      </c>
      <c r="C214" s="186"/>
      <c r="D214" s="147" t="s">
        <v>1</v>
      </c>
      <c r="E214" s="368">
        <v>1</v>
      </c>
      <c r="F214" s="368"/>
      <c r="G214" s="368">
        <v>2</v>
      </c>
      <c r="H214" s="368"/>
      <c r="I214" s="369">
        <v>3</v>
      </c>
      <c r="J214" s="369"/>
      <c r="K214" s="368">
        <v>4</v>
      </c>
      <c r="L214" s="368"/>
      <c r="M214" s="111" t="s">
        <v>2</v>
      </c>
      <c r="N214" s="111" t="s">
        <v>3</v>
      </c>
      <c r="O214" s="112" t="s">
        <v>7</v>
      </c>
      <c r="P214" s="113"/>
      <c r="Q214" s="49" t="s">
        <v>46</v>
      </c>
      <c r="R214" s="50"/>
    </row>
    <row r="215" spans="1:20" ht="13.5" customHeight="1">
      <c r="A215" s="69">
        <v>1</v>
      </c>
      <c r="B215" s="184">
        <v>161</v>
      </c>
      <c r="C215" s="187" t="e">
        <f>IF(ISNA(MATCH(B215,#REF!,0)),"",INDEX(#REF!,MATCH(B215,#REF!,0)))</f>
        <v>#REF!</v>
      </c>
      <c r="D215" s="148" t="e">
        <f>IF(ISNA(MATCH(B215,#REF!,0)),"bye",INDEX(#REF!,MATCH(B215,#REF!,0)))</f>
        <v>#REF!</v>
      </c>
      <c r="E215" s="114"/>
      <c r="F215" s="115"/>
      <c r="G215" s="370" t="e">
        <f t="array" ref="G215">INDEX(E220:E225,MATCH(D215&amp;D216,C220:C225&amp;D220:D225,0))&amp;"/"&amp;INDEX(F220:F225,MATCH(D215&amp;D216,C220:C225&amp;D220:D225,0))</f>
        <v>#REF!</v>
      </c>
      <c r="H215" s="371"/>
      <c r="I215" s="370" t="e">
        <f t="array" ref="I215">INDEX(E220:E225,MATCH(D215&amp;D217,C220:C225&amp;D220:D225,0))&amp;"/"&amp;INDEX(F220:F225,MATCH(D215&amp;D217,C220:C225&amp;D220:D225,0))</f>
        <v>#REF!</v>
      </c>
      <c r="J215" s="371"/>
      <c r="K215" s="370" t="e">
        <f t="array" ref="K215">INDEX(E220:E225,MATCH(D215&amp;D218,C220:C225&amp;D220:D225,0))&amp;"/"&amp;INDEX(F220:F225,MATCH(D215&amp;D218,C220:C225&amp;D220:D225,0))</f>
        <v>#REF!</v>
      </c>
      <c r="L215" s="371"/>
      <c r="M215" s="116">
        <f>IF(ISBLANK(#REF!),"",COUNTIFS(C220:C225,D215,E220:E225,3)+COUNTIFS(D220:D225,D215,F220:F225,3))</f>
        <v>0</v>
      </c>
      <c r="N215" s="116">
        <f>IF(ISBLANK(#REF!),"",COUNTIFS(C220:C225,D215,E220:E225,"&lt;3")+COUNTIFS(D220:D225,D215,F220:F225,"&lt;3"))</f>
        <v>0</v>
      </c>
      <c r="O215" s="210"/>
      <c r="P215" s="106">
        <v>1</v>
      </c>
      <c r="Q215" s="76" t="e">
        <f>IF(ISBLANK(D215),"*",INDEX(D215:D218,MATCH(P215,O215:O218,0)))</f>
        <v>#N/A</v>
      </c>
      <c r="R215" s="77"/>
    </row>
    <row r="216" spans="1:20" ht="13.5" customHeight="1">
      <c r="A216" s="69">
        <v>2</v>
      </c>
      <c r="B216" s="184">
        <v>162</v>
      </c>
      <c r="C216" s="187" t="e">
        <f>IF(ISNA(MATCH(B216,#REF!,0)),"",INDEX(#REF!,MATCH(B216,#REF!,0)))</f>
        <v>#REF!</v>
      </c>
      <c r="D216" s="148" t="e">
        <f>IF(ISNA(MATCH(B216,#REF!,0)),"bye",INDEX(#REF!,MATCH(B216,#REF!,0)))</f>
        <v>#REF!</v>
      </c>
      <c r="E216" s="370" t="e">
        <f t="array" ref="E216">INDEX(F220:F225,MATCH(D215&amp;D216,C220:C225&amp;D220:D225,0))&amp;"/"&amp;INDEX(E220:E225,MATCH(D215&amp;D216,C220:C225&amp;D220:D225,0))</f>
        <v>#REF!</v>
      </c>
      <c r="F216" s="371"/>
      <c r="G216" s="114"/>
      <c r="H216" s="115"/>
      <c r="I216" s="370" t="e">
        <f t="array" ref="I216">INDEX(E220:E225,MATCH(D216&amp;D217,C220:C225&amp;D220:D225,0))&amp;"/"&amp;INDEX(F220:F225,MATCH(D216&amp;D217,C220:C225&amp;D220:D225,0))</f>
        <v>#REF!</v>
      </c>
      <c r="J216" s="371"/>
      <c r="K216" s="370" t="e">
        <f t="array" ref="K216">INDEX(E220:E225,MATCH(D216&amp;D218,C220:C225&amp;D220:D225,0))&amp;"/"&amp;INDEX(F220:F225,MATCH(D216&amp;D218,C220:C225&amp;D220:D225,0))</f>
        <v>#REF!</v>
      </c>
      <c r="L216" s="371"/>
      <c r="M216" s="116">
        <f>IF(ISBLANK(#REF!),"",COUNTIFS(C220:C225,D216,E220:E225,3)+COUNTIFS(D220:D225,D216,F220:F225,3))</f>
        <v>0</v>
      </c>
      <c r="N216" s="116">
        <f>IF(ISBLANK(#REF!),"",COUNTIFS(C220:C225,D216,E220:E225,"&lt;3")+COUNTIFS(D220:D225,D216,F220:F225,"&lt;3"))</f>
        <v>0</v>
      </c>
      <c r="O216" s="210"/>
      <c r="P216" s="106">
        <v>2</v>
      </c>
      <c r="Q216" s="78" t="e">
        <f>IF(ISBLANK(D216),"*",INDEX(D215:D218,MATCH(P216,O215:O218,0)))</f>
        <v>#N/A</v>
      </c>
      <c r="R216" s="79"/>
    </row>
    <row r="217" spans="1:20" ht="13.5" customHeight="1">
      <c r="A217" s="69">
        <v>3</v>
      </c>
      <c r="B217" s="184">
        <v>163</v>
      </c>
      <c r="C217" s="187" t="e">
        <f>IF(ISNA(MATCH(B217,#REF!,0)),"",INDEX(#REF!,MATCH(B217,#REF!,0)))</f>
        <v>#REF!</v>
      </c>
      <c r="D217" s="148" t="e">
        <f>IF(ISNA(MATCH(B217,#REF!,0)),"bye",INDEX(#REF!,MATCH(B217,#REF!,0)))</f>
        <v>#REF!</v>
      </c>
      <c r="E217" s="370" t="e">
        <f t="array" ref="E217">INDEX(F220:F225,MATCH(D215&amp;D217,C220:C225&amp;D220:D225,0))&amp;"/"&amp;INDEX(E220:E225,MATCH(D215&amp;D217,C220:C225&amp;D220:D225,0))</f>
        <v>#REF!</v>
      </c>
      <c r="F217" s="371"/>
      <c r="G217" s="370" t="e">
        <f t="array" ref="G217">INDEX(F220:F225,MATCH(D216&amp;D217,C220:C225&amp;D220:D225,0))&amp;"/"&amp;INDEX(E220:E225,MATCH(D216&amp;D217,C220:C225&amp;D220:D225,0))</f>
        <v>#REF!</v>
      </c>
      <c r="H217" s="371"/>
      <c r="I217" s="114"/>
      <c r="J217" s="115"/>
      <c r="K217" s="370" t="e">
        <f t="array" ref="K217">INDEX(E220:E225,MATCH(D217&amp;D218,C220:C225&amp;D220:D225,0))&amp;"/"&amp;INDEX(F220:F225,MATCH(D217&amp;D218,C220:C225&amp;D220:D225,0))</f>
        <v>#REF!</v>
      </c>
      <c r="L217" s="371"/>
      <c r="M217" s="116">
        <f>IF(ISBLANK(#REF!),"",COUNTIFS(C220:C225,D217,E220:E225,3)+COUNTIFS(D220:D225,D217,F220:F225,3))</f>
        <v>0</v>
      </c>
      <c r="N217" s="116">
        <f>IF(ISBLANK(#REF!),"",COUNTIFS(C220:C225,D217,E220:E225,"&lt;3")+COUNTIFS(D220:D225,D217,F220:F225,"&lt;3"))</f>
        <v>0</v>
      </c>
      <c r="O217" s="210"/>
      <c r="P217" s="106">
        <v>3</v>
      </c>
      <c r="Q217" s="78" t="e">
        <f>IF(ISBLANK(D217),"*",INDEX(D215:D218,MATCH(P217,O215:O218,0)))</f>
        <v>#N/A</v>
      </c>
      <c r="R217" s="79"/>
    </row>
    <row r="218" spans="1:20" ht="13.5" customHeight="1">
      <c r="A218" s="70">
        <v>4</v>
      </c>
      <c r="B218" s="185">
        <v>164</v>
      </c>
      <c r="C218" s="188" t="e">
        <f>IF(ISNA(MATCH(B218,#REF!,0)),"",INDEX(#REF!,MATCH(B218,#REF!,0)))</f>
        <v>#REF!</v>
      </c>
      <c r="D218" s="149" t="e">
        <f>IF(ISNA(MATCH(B218,#REF!,0)),"bye",INDEX(#REF!,MATCH(B218,#REF!,0)))</f>
        <v>#REF!</v>
      </c>
      <c r="E218" s="372" t="e">
        <f t="array" ref="E218">INDEX(F220:F225,MATCH(D215&amp;D218,C220:C225&amp;D220:D225,0))&amp;"/"&amp;INDEX(E220:E225,MATCH(D215&amp;D218,C220:C225&amp;D220:D225,0))</f>
        <v>#REF!</v>
      </c>
      <c r="F218" s="373"/>
      <c r="G218" s="372" t="e">
        <f t="array" ref="G218">INDEX(F220:F225,MATCH(D216&amp;D218,C220:C225&amp;D220:D225,0))&amp;"/"&amp;INDEX(E220:E225,MATCH(D216&amp;D218,C220:C225&amp;D220:D225,0))</f>
        <v>#REF!</v>
      </c>
      <c r="H218" s="373"/>
      <c r="I218" s="372" t="e">
        <f t="array" ref="I218">INDEX(F220:F225,MATCH(D217&amp;D218,C220:C225&amp;D220:D225,0))&amp;"/"&amp;INDEX(E220:E225,MATCH(D217&amp;D218,C220:C225&amp;D220:D225,0))</f>
        <v>#REF!</v>
      </c>
      <c r="J218" s="373"/>
      <c r="K218" s="114"/>
      <c r="L218" s="115"/>
      <c r="M218" s="118">
        <f>IF(ISBLANK(#REF!),"",COUNTIFS(C220:C225,D218,E220:E225,3)+COUNTIFS(D220:D225,D218,F220:F225,3))</f>
        <v>0</v>
      </c>
      <c r="N218" s="118">
        <f>IF(ISBLANK(#REF!),"",COUNTIFS(C220:C225,D218,E220:E225,"&lt;3")+COUNTIFS(D220:D225,D218,F220:F225,"&lt;3"))</f>
        <v>0</v>
      </c>
      <c r="O218" s="211"/>
      <c r="P218" s="106">
        <v>4</v>
      </c>
      <c r="Q218" s="78" t="e">
        <f>IF(ISBLANK(D218),"*",INDEX(D215:D218,MATCH(P218,O215:O218,0)))</f>
        <v>#N/A</v>
      </c>
      <c r="R218" s="79"/>
    </row>
    <row r="219" spans="1:20" ht="13.5" customHeight="1">
      <c r="A219" s="363"/>
      <c r="B219" s="363"/>
      <c r="C219" s="144"/>
      <c r="E219" s="364" t="s">
        <v>10</v>
      </c>
      <c r="F219" s="364"/>
      <c r="G219" s="365" t="s">
        <v>11</v>
      </c>
      <c r="H219" s="365"/>
      <c r="I219" s="366" t="s">
        <v>4</v>
      </c>
      <c r="J219" s="366"/>
      <c r="K219" s="374" t="s">
        <v>12</v>
      </c>
      <c r="L219" s="374"/>
      <c r="M219" s="172" t="s">
        <v>5</v>
      </c>
      <c r="N219" s="172" t="s">
        <v>6</v>
      </c>
      <c r="O219" s="173" t="s">
        <v>8</v>
      </c>
      <c r="P219" s="120" t="s">
        <v>9</v>
      </c>
      <c r="Q219" s="13"/>
      <c r="R219" s="13"/>
      <c r="S219" s="375" t="s">
        <v>93</v>
      </c>
      <c r="T219" s="375"/>
    </row>
    <row r="220" spans="1:20" ht="13.5" customHeight="1">
      <c r="A220" s="83" t="e">
        <f>IF(ISBLANK(#REF!),"",#REF!)</f>
        <v>#REF!</v>
      </c>
      <c r="B220" s="84" t="e">
        <f>IF(ISBLANK(#REF!),"",#REF!)</f>
        <v>#REF!</v>
      </c>
      <c r="C220" s="122" t="e">
        <f>INDEX(D215:D218,MATCH(S220,A215:A218,0))</f>
        <v>#REF!</v>
      </c>
      <c r="D220" s="150" t="e">
        <f>INDEX(D215:D218,MATCH(T220,A215:A218,0))</f>
        <v>#REF!</v>
      </c>
      <c r="E220" s="123" t="e">
        <f>IF(ISBLANK(#REF!),"",#REF!)</f>
        <v>#REF!</v>
      </c>
      <c r="F220" s="123" t="e">
        <f>IF(ISBLANK(#REF!),"",#REF!)</f>
        <v>#REF!</v>
      </c>
      <c r="G220" s="376" t="e">
        <f>IF(ISBLANK(#REF!),"",#REF!)</f>
        <v>#REF!</v>
      </c>
      <c r="H220" s="376"/>
      <c r="I220" s="376" t="e">
        <f>IF(ISBLANK(#REF!),"",#REF!)</f>
        <v>#REF!</v>
      </c>
      <c r="J220" s="376"/>
      <c r="K220" s="376" t="e">
        <f>IF(ISBLANK(#REF!),"",#REF!)</f>
        <v>#REF!</v>
      </c>
      <c r="L220" s="376" t="e">
        <f>IF(ISBLANK(#REF!),"",#REF!)</f>
        <v>#REF!</v>
      </c>
      <c r="M220" s="125" t="e">
        <f>IF(ISBLANK(#REF!),"",#REF!)</f>
        <v>#REF!</v>
      </c>
      <c r="N220" s="124" t="e">
        <f>IF(ISBLANK(#REF!),"",#REF!)</f>
        <v>#REF!</v>
      </c>
      <c r="O220" s="124" t="e">
        <f>IF(ISBLANK(#REF!),"",#REF!)</f>
        <v>#REF!</v>
      </c>
      <c r="P220" s="126" t="e">
        <f>IF(ISBLANK(#REF!),"",#REF!)</f>
        <v>#REF!</v>
      </c>
      <c r="Q220" s="275" t="e">
        <f>IF(ISBLANK(#REF!),"",#REF!)</f>
        <v>#REF!</v>
      </c>
      <c r="R220" s="276" t="e">
        <f>IF(ISBLANK(#REF!),"","sto "&amp;#REF!)</f>
        <v>#REF!</v>
      </c>
      <c r="S220" s="80">
        <f>$S$10</f>
        <v>1</v>
      </c>
      <c r="T220" s="72">
        <f>$T$10</f>
        <v>3</v>
      </c>
    </row>
    <row r="221" spans="1:20" ht="13.5" customHeight="1">
      <c r="A221" s="85" t="e">
        <f>IF(ISBLANK(#REF!),"",#REF!)</f>
        <v>#REF!</v>
      </c>
      <c r="B221" s="86" t="e">
        <f>IF(ISBLANK(#REF!),"",#REF!)</f>
        <v>#REF!</v>
      </c>
      <c r="C221" s="127" t="e">
        <f>INDEX(D215:D218,MATCH(S221,A215:A218,0))</f>
        <v>#REF!</v>
      </c>
      <c r="D221" s="151" t="e">
        <f>INDEX(D215:D218,MATCH(T221,A215:A218,0))</f>
        <v>#REF!</v>
      </c>
      <c r="E221" s="128" t="e">
        <f>IF(ISBLANK(#REF!),"",#REF!)</f>
        <v>#REF!</v>
      </c>
      <c r="F221" s="128" t="e">
        <f>IF(ISBLANK(#REF!),"",#REF!)</f>
        <v>#REF!</v>
      </c>
      <c r="G221" s="377" t="e">
        <f>IF(ISBLANK(#REF!),"",#REF!)</f>
        <v>#REF!</v>
      </c>
      <c r="H221" s="377"/>
      <c r="I221" s="377" t="e">
        <f>IF(ISBLANK(#REF!),"",#REF!)</f>
        <v>#REF!</v>
      </c>
      <c r="J221" s="377"/>
      <c r="K221" s="377" t="e">
        <f>IF(ISBLANK(#REF!),"",#REF!)</f>
        <v>#REF!</v>
      </c>
      <c r="L221" s="377" t="e">
        <f>IF(ISBLANK(#REF!),"",#REF!)</f>
        <v>#REF!</v>
      </c>
      <c r="M221" s="130" t="e">
        <f>IF(ISBLANK(#REF!),"",#REF!)</f>
        <v>#REF!</v>
      </c>
      <c r="N221" s="129" t="e">
        <f>IF(ISBLANK(#REF!),"",#REF!)</f>
        <v>#REF!</v>
      </c>
      <c r="O221" s="129" t="e">
        <f>IF(ISBLANK(#REF!),"",#REF!)</f>
        <v>#REF!</v>
      </c>
      <c r="P221" s="131" t="e">
        <f>IF(ISBLANK(#REF!),"",#REF!)</f>
        <v>#REF!</v>
      </c>
      <c r="Q221" s="275" t="e">
        <f>IF(ISBLANK(#REF!),"",#REF!)</f>
        <v>#REF!</v>
      </c>
      <c r="R221" s="276" t="e">
        <f>IF(ISBLANK(#REF!),"","sto "&amp;#REF!)</f>
        <v>#REF!</v>
      </c>
      <c r="S221" s="81">
        <f>$S$11</f>
        <v>2</v>
      </c>
      <c r="T221" s="73">
        <f>$T$11</f>
        <v>4</v>
      </c>
    </row>
    <row r="222" spans="1:20" ht="13.5" customHeight="1">
      <c r="A222" s="85" t="e">
        <f>IF(ISBLANK(#REF!),"",#REF!)</f>
        <v>#REF!</v>
      </c>
      <c r="B222" s="86" t="e">
        <f>IF(ISBLANK(#REF!),"",#REF!)</f>
        <v>#REF!</v>
      </c>
      <c r="C222" s="127" t="e">
        <f>INDEX(D215:D218,MATCH(S222,A215:A218,0))</f>
        <v>#REF!</v>
      </c>
      <c r="D222" s="151" t="e">
        <f>INDEX(D215:D218,MATCH(T222,A215:A218,0))</f>
        <v>#REF!</v>
      </c>
      <c r="E222" s="128" t="e">
        <f>IF(ISBLANK(#REF!),"",#REF!)</f>
        <v>#REF!</v>
      </c>
      <c r="F222" s="128" t="e">
        <f>IF(ISBLANK(#REF!),"",#REF!)</f>
        <v>#REF!</v>
      </c>
      <c r="G222" s="377" t="e">
        <f>IF(ISBLANK(#REF!),"",#REF!)</f>
        <v>#REF!</v>
      </c>
      <c r="H222" s="377"/>
      <c r="I222" s="377" t="e">
        <f>IF(ISBLANK(#REF!),"",#REF!)</f>
        <v>#REF!</v>
      </c>
      <c r="J222" s="377"/>
      <c r="K222" s="377" t="e">
        <f>IF(ISBLANK(#REF!),"",#REF!)</f>
        <v>#REF!</v>
      </c>
      <c r="L222" s="377" t="e">
        <f>IF(ISBLANK(#REF!),"",#REF!)</f>
        <v>#REF!</v>
      </c>
      <c r="M222" s="130" t="e">
        <f>IF(ISBLANK(#REF!),"",#REF!)</f>
        <v>#REF!</v>
      </c>
      <c r="N222" s="129" t="e">
        <f>IF(ISBLANK(#REF!),"",#REF!)</f>
        <v>#REF!</v>
      </c>
      <c r="O222" s="129" t="e">
        <f>IF(ISBLANK(#REF!),"",#REF!)</f>
        <v>#REF!</v>
      </c>
      <c r="P222" s="131" t="e">
        <f>IF(ISBLANK(#REF!),"",#REF!)</f>
        <v>#REF!</v>
      </c>
      <c r="Q222" s="275" t="e">
        <f>IF(ISBLANK(#REF!),"",#REF!)</f>
        <v>#REF!</v>
      </c>
      <c r="R222" s="276" t="e">
        <f>IF(ISBLANK(#REF!),"","sto "&amp;#REF!)</f>
        <v>#REF!</v>
      </c>
      <c r="S222" s="81">
        <f>$S$12</f>
        <v>1</v>
      </c>
      <c r="T222" s="73">
        <f>$T$12</f>
        <v>2</v>
      </c>
    </row>
    <row r="223" spans="1:20" ht="13.5" customHeight="1">
      <c r="A223" s="85" t="e">
        <f>IF(ISBLANK(#REF!),"",#REF!)</f>
        <v>#REF!</v>
      </c>
      <c r="B223" s="86" t="e">
        <f>IF(ISBLANK(#REF!),"",#REF!)</f>
        <v>#REF!</v>
      </c>
      <c r="C223" s="127" t="e">
        <f>INDEX(D215:D218,MATCH(S223,A215:A218,0))</f>
        <v>#REF!</v>
      </c>
      <c r="D223" s="151" t="e">
        <f>INDEX(D215:D218,MATCH(T223,A215:A218,0))</f>
        <v>#REF!</v>
      </c>
      <c r="E223" s="128" t="e">
        <f>IF(ISBLANK(#REF!),"",#REF!)</f>
        <v>#REF!</v>
      </c>
      <c r="F223" s="128" t="e">
        <f>IF(ISBLANK(#REF!),"",#REF!)</f>
        <v>#REF!</v>
      </c>
      <c r="G223" s="377" t="e">
        <f>IF(ISBLANK(#REF!),"",#REF!)</f>
        <v>#REF!</v>
      </c>
      <c r="H223" s="377"/>
      <c r="I223" s="377" t="e">
        <f>IF(ISBLANK(#REF!),"",#REF!)</f>
        <v>#REF!</v>
      </c>
      <c r="J223" s="377"/>
      <c r="K223" s="377" t="e">
        <f>IF(ISBLANK(#REF!),"",#REF!)</f>
        <v>#REF!</v>
      </c>
      <c r="L223" s="377" t="e">
        <f>IF(ISBLANK(#REF!),"",#REF!)</f>
        <v>#REF!</v>
      </c>
      <c r="M223" s="130" t="e">
        <f>IF(ISBLANK(#REF!),"",#REF!)</f>
        <v>#REF!</v>
      </c>
      <c r="N223" s="129" t="e">
        <f>IF(ISBLANK(#REF!),"",#REF!)</f>
        <v>#REF!</v>
      </c>
      <c r="O223" s="129" t="e">
        <f>IF(ISBLANK(#REF!),"",#REF!)</f>
        <v>#REF!</v>
      </c>
      <c r="P223" s="131" t="e">
        <f>IF(ISBLANK(#REF!),"",#REF!)</f>
        <v>#REF!</v>
      </c>
      <c r="Q223" s="275" t="e">
        <f>IF(ISBLANK(#REF!),"",#REF!)</f>
        <v>#REF!</v>
      </c>
      <c r="R223" s="276" t="e">
        <f>IF(ISBLANK(#REF!),"","sto "&amp;#REF!)</f>
        <v>#REF!</v>
      </c>
      <c r="S223" s="81">
        <f>$S$13</f>
        <v>3</v>
      </c>
      <c r="T223" s="73">
        <f>$T$13</f>
        <v>4</v>
      </c>
    </row>
    <row r="224" spans="1:20" ht="13.5" customHeight="1">
      <c r="A224" s="85" t="e">
        <f>IF(ISBLANK(#REF!),"",#REF!)</f>
        <v>#REF!</v>
      </c>
      <c r="B224" s="86" t="e">
        <f>IF(ISBLANK(#REF!),"",#REF!)</f>
        <v>#REF!</v>
      </c>
      <c r="C224" s="127" t="e">
        <f>INDEX(D215:D218,MATCH(S224,A215:A218,0))</f>
        <v>#REF!</v>
      </c>
      <c r="D224" s="151" t="e">
        <f>INDEX(D215:D218,MATCH(T224,A215:A218,0))</f>
        <v>#REF!</v>
      </c>
      <c r="E224" s="128" t="e">
        <f>IF(ISBLANK(#REF!),"",#REF!)</f>
        <v>#REF!</v>
      </c>
      <c r="F224" s="128" t="e">
        <f>IF(ISBLANK(#REF!),"",#REF!)</f>
        <v>#REF!</v>
      </c>
      <c r="G224" s="377" t="e">
        <f>IF(ISBLANK(#REF!),"",#REF!)</f>
        <v>#REF!</v>
      </c>
      <c r="H224" s="377"/>
      <c r="I224" s="377" t="e">
        <f>IF(ISBLANK(#REF!),"",#REF!)</f>
        <v>#REF!</v>
      </c>
      <c r="J224" s="377"/>
      <c r="K224" s="377" t="e">
        <f>IF(ISBLANK(#REF!),"",#REF!)</f>
        <v>#REF!</v>
      </c>
      <c r="L224" s="377" t="e">
        <f>IF(ISBLANK(#REF!),"",#REF!)</f>
        <v>#REF!</v>
      </c>
      <c r="M224" s="130" t="e">
        <f>IF(ISBLANK(#REF!),"",#REF!)</f>
        <v>#REF!</v>
      </c>
      <c r="N224" s="129" t="e">
        <f>IF(ISBLANK(#REF!),"",#REF!)</f>
        <v>#REF!</v>
      </c>
      <c r="O224" s="129" t="e">
        <f>IF(ISBLANK(#REF!),"",#REF!)</f>
        <v>#REF!</v>
      </c>
      <c r="P224" s="131" t="e">
        <f>IF(ISBLANK(#REF!),"",#REF!)</f>
        <v>#REF!</v>
      </c>
      <c r="Q224" s="275" t="e">
        <f>IF(ISBLANK(#REF!),"",#REF!)</f>
        <v>#REF!</v>
      </c>
      <c r="R224" s="276" t="e">
        <f>IF(ISBLANK(#REF!),"","sto "&amp;#REF!)</f>
        <v>#REF!</v>
      </c>
      <c r="S224" s="81">
        <f>$S$14</f>
        <v>1</v>
      </c>
      <c r="T224" s="73">
        <f>$T$14</f>
        <v>4</v>
      </c>
    </row>
    <row r="225" spans="1:20" ht="13.5" customHeight="1">
      <c r="A225" s="87" t="e">
        <f>IF(ISBLANK(#REF!),"",#REF!)</f>
        <v>#REF!</v>
      </c>
      <c r="B225" s="88" t="e">
        <f>IF(ISBLANK(#REF!),"",#REF!)</f>
        <v>#REF!</v>
      </c>
      <c r="C225" s="132" t="e">
        <f>INDEX(D215:D218,MATCH(S225,A215:A218,0))</f>
        <v>#REF!</v>
      </c>
      <c r="D225" s="152" t="e">
        <f>INDEX(D215:D218,MATCH(T225,A215:A218,0))</f>
        <v>#REF!</v>
      </c>
      <c r="E225" s="133" t="e">
        <f>IF(ISBLANK(#REF!),"",#REF!)</f>
        <v>#REF!</v>
      </c>
      <c r="F225" s="133" t="e">
        <f>IF(ISBLANK(#REF!),"",#REF!)</f>
        <v>#REF!</v>
      </c>
      <c r="G225" s="367" t="e">
        <f>IF(ISBLANK(#REF!),"",#REF!)</f>
        <v>#REF!</v>
      </c>
      <c r="H225" s="367"/>
      <c r="I225" s="367" t="e">
        <f>IF(ISBLANK(#REF!),"",#REF!)</f>
        <v>#REF!</v>
      </c>
      <c r="J225" s="367"/>
      <c r="K225" s="367" t="e">
        <f>IF(ISBLANK(#REF!),"",#REF!)</f>
        <v>#REF!</v>
      </c>
      <c r="L225" s="367" t="e">
        <f>IF(ISBLANK(#REF!),"",#REF!)</f>
        <v>#REF!</v>
      </c>
      <c r="M225" s="135" t="e">
        <f>IF(ISBLANK(#REF!),"",#REF!)</f>
        <v>#REF!</v>
      </c>
      <c r="N225" s="134" t="e">
        <f>IF(ISBLANK(#REF!),"",#REF!)</f>
        <v>#REF!</v>
      </c>
      <c r="O225" s="134" t="e">
        <f>IF(ISBLANK(#REF!),"",#REF!)</f>
        <v>#REF!</v>
      </c>
      <c r="P225" s="136" t="e">
        <f>IF(ISBLANK(#REF!),"",#REF!)</f>
        <v>#REF!</v>
      </c>
      <c r="Q225" s="275" t="e">
        <f>IF(ISBLANK(#REF!),"",#REF!)</f>
        <v>#REF!</v>
      </c>
      <c r="R225" s="276" t="e">
        <f>IF(ISBLANK(#REF!),"","sto "&amp;#REF!)</f>
        <v>#REF!</v>
      </c>
      <c r="S225" s="82">
        <f>$S$15</f>
        <v>2</v>
      </c>
      <c r="T225" s="74">
        <f>$T$15</f>
        <v>3</v>
      </c>
    </row>
    <row r="227" spans="1:20" ht="13.5" customHeight="1">
      <c r="B227" s="12"/>
      <c r="C227" s="143"/>
      <c r="D227" s="120" t="s">
        <v>30</v>
      </c>
      <c r="E227" s="107"/>
      <c r="F227" s="107"/>
      <c r="G227" s="107"/>
      <c r="H227" s="107"/>
      <c r="I227" s="108"/>
      <c r="J227" s="108"/>
      <c r="K227" s="107"/>
      <c r="L227" s="107"/>
      <c r="M227" s="107"/>
      <c r="N227" s="109"/>
      <c r="O227" s="110"/>
      <c r="P227" s="107"/>
      <c r="Q227" s="13"/>
      <c r="R227" s="13"/>
    </row>
    <row r="228" spans="1:20" ht="13.5" customHeight="1">
      <c r="B228" s="183" t="s">
        <v>0</v>
      </c>
      <c r="C228" s="186"/>
      <c r="D228" s="147" t="s">
        <v>1</v>
      </c>
      <c r="E228" s="368">
        <v>1</v>
      </c>
      <c r="F228" s="368"/>
      <c r="G228" s="368">
        <v>2</v>
      </c>
      <c r="H228" s="368"/>
      <c r="I228" s="369">
        <v>3</v>
      </c>
      <c r="J228" s="369"/>
      <c r="K228" s="368">
        <v>4</v>
      </c>
      <c r="L228" s="368"/>
      <c r="M228" s="111" t="s">
        <v>2</v>
      </c>
      <c r="N228" s="111" t="s">
        <v>3</v>
      </c>
      <c r="O228" s="112" t="s">
        <v>7</v>
      </c>
      <c r="P228" s="113"/>
      <c r="Q228" s="49" t="s">
        <v>45</v>
      </c>
      <c r="R228" s="50"/>
    </row>
    <row r="229" spans="1:20" ht="13.5" customHeight="1">
      <c r="A229" s="69">
        <v>1</v>
      </c>
      <c r="B229" s="184">
        <v>171</v>
      </c>
      <c r="C229" s="187" t="e">
        <f>IF(ISNA(MATCH(B229,#REF!,0)),"",INDEX(#REF!,MATCH(B229,#REF!,0)))</f>
        <v>#REF!</v>
      </c>
      <c r="D229" s="148" t="e">
        <f>IF(ISNA(MATCH(B229,#REF!,0)),"bye",INDEX(#REF!,MATCH(B229,#REF!,0)))</f>
        <v>#REF!</v>
      </c>
      <c r="E229" s="114"/>
      <c r="F229" s="115"/>
      <c r="G229" s="370" t="e">
        <f t="array" ref="G229">INDEX(E234:E239,MATCH(D229&amp;D230,C234:C239&amp;D234:D239,0))&amp;"/"&amp;INDEX(F234:F239,MATCH(D229&amp;D230,C234:C239&amp;D234:D239,0))</f>
        <v>#REF!</v>
      </c>
      <c r="H229" s="371"/>
      <c r="I229" s="370" t="e">
        <f t="array" ref="I229">INDEX(E234:E239,MATCH(D229&amp;D231,C234:C239&amp;D234:D239,0))&amp;"/"&amp;INDEX(F234:F239,MATCH(D229&amp;D231,C234:C239&amp;D234:D239,0))</f>
        <v>#REF!</v>
      </c>
      <c r="J229" s="371"/>
      <c r="K229" s="370" t="e">
        <f t="array" ref="K229">INDEX(E234:E239,MATCH(D229&amp;D232,C234:C239&amp;D234:D239,0))&amp;"/"&amp;INDEX(F234:F239,MATCH(D229&amp;D232,C234:C239&amp;D234:D239,0))</f>
        <v>#REF!</v>
      </c>
      <c r="L229" s="371"/>
      <c r="M229" s="116">
        <f>IF(ISBLANK(#REF!),"",COUNTIFS(C234:C239,D229,E234:E239,3)+COUNTIFS(D234:D239,D229,F234:F239,3))</f>
        <v>0</v>
      </c>
      <c r="N229" s="116">
        <f>IF(ISBLANK(#REF!),"",COUNTIFS(C234:C239,D229,E234:E239,"&lt;3")+COUNTIFS(D234:D239,D229,F234:F239,"&lt;3"))</f>
        <v>0</v>
      </c>
      <c r="O229" s="117"/>
      <c r="P229" s="106">
        <v>1</v>
      </c>
      <c r="Q229" s="76" t="e">
        <f>IF(ISBLANK(D229),"*",INDEX(D229:D232,MATCH(P229,O229:O232,0)))</f>
        <v>#N/A</v>
      </c>
      <c r="R229" s="77"/>
    </row>
    <row r="230" spans="1:20" ht="13.5" customHeight="1">
      <c r="A230" s="69">
        <v>2</v>
      </c>
      <c r="B230" s="184">
        <v>172</v>
      </c>
      <c r="C230" s="187" t="e">
        <f>IF(ISNA(MATCH(B230,#REF!,0)),"",INDEX(#REF!,MATCH(B230,#REF!,0)))</f>
        <v>#REF!</v>
      </c>
      <c r="D230" s="148" t="e">
        <f>IF(ISNA(MATCH(B230,#REF!,0)),"bye",INDEX(#REF!,MATCH(B230,#REF!,0)))</f>
        <v>#REF!</v>
      </c>
      <c r="E230" s="370" t="e">
        <f t="array" ref="E230">INDEX(F234:F239,MATCH(D229&amp;D230,C234:C239&amp;D234:D239,0))&amp;"/"&amp;INDEX(E234:E239,MATCH(D229&amp;D230,C234:C239&amp;D234:D239,0))</f>
        <v>#REF!</v>
      </c>
      <c r="F230" s="371"/>
      <c r="G230" s="114"/>
      <c r="H230" s="115"/>
      <c r="I230" s="370" t="e">
        <f t="array" ref="I230">INDEX(E234:E239,MATCH(D230&amp;D231,C234:C239&amp;D234:D239,0))&amp;"/"&amp;INDEX(F234:F239,MATCH(D230&amp;D231,C234:C239&amp;D234:D239,0))</f>
        <v>#REF!</v>
      </c>
      <c r="J230" s="371"/>
      <c r="K230" s="370" t="e">
        <f t="array" ref="K230">INDEX(E234:E239,MATCH(D230&amp;D232,C234:C239&amp;D234:D239,0))&amp;"/"&amp;INDEX(F234:F239,MATCH(D230&amp;D232,C234:C239&amp;D234:D239,0))</f>
        <v>#REF!</v>
      </c>
      <c r="L230" s="371"/>
      <c r="M230" s="116">
        <f>IF(ISBLANK(#REF!),"",COUNTIFS(C234:C239,D230,E234:E239,3)+COUNTIFS(D234:D239,D230,F234:F239,3))</f>
        <v>0</v>
      </c>
      <c r="N230" s="116">
        <f>IF(ISBLANK(#REF!),"",COUNTIFS(C234:C239,D230,E234:E239,"&lt;3")+COUNTIFS(D234:D239,D230,F234:F239,"&lt;3"))</f>
        <v>0</v>
      </c>
      <c r="O230" s="117"/>
      <c r="P230" s="106">
        <v>2</v>
      </c>
      <c r="Q230" s="78" t="e">
        <f>IF(ISBLANK(D230),"*",INDEX(D229:D232,MATCH(P230,O229:O232,0)))</f>
        <v>#N/A</v>
      </c>
      <c r="R230" s="79"/>
    </row>
    <row r="231" spans="1:20" ht="13.5" customHeight="1">
      <c r="A231" s="69">
        <v>3</v>
      </c>
      <c r="B231" s="184">
        <v>173</v>
      </c>
      <c r="C231" s="187" t="e">
        <f>IF(ISNA(MATCH(B231,#REF!,0)),"",INDEX(#REF!,MATCH(B231,#REF!,0)))</f>
        <v>#REF!</v>
      </c>
      <c r="D231" s="148" t="e">
        <f>IF(ISNA(MATCH(B231,#REF!,0)),"bye",INDEX(#REF!,MATCH(B231,#REF!,0)))</f>
        <v>#REF!</v>
      </c>
      <c r="E231" s="370" t="e">
        <f t="array" ref="E231">INDEX(F234:F239,MATCH(D229&amp;D231,C234:C239&amp;D234:D239,0))&amp;"/"&amp;INDEX(E234:E239,MATCH(D229&amp;D231,C234:C239&amp;D234:D239,0))</f>
        <v>#REF!</v>
      </c>
      <c r="F231" s="371"/>
      <c r="G231" s="370" t="e">
        <f t="array" ref="G231">INDEX(F234:F239,MATCH(D230&amp;D231,C234:C239&amp;D234:D239,0))&amp;"/"&amp;INDEX(E234:E239,MATCH(D230&amp;D231,C234:C239&amp;D234:D239,0))</f>
        <v>#REF!</v>
      </c>
      <c r="H231" s="371"/>
      <c r="I231" s="114"/>
      <c r="J231" s="115"/>
      <c r="K231" s="370" t="e">
        <f t="array" ref="K231">INDEX(E234:E239,MATCH(D231&amp;D232,C234:C239&amp;D234:D239,0))&amp;"/"&amp;INDEX(F234:F239,MATCH(D231&amp;D232,C234:C239&amp;D234:D239,0))</f>
        <v>#REF!</v>
      </c>
      <c r="L231" s="371"/>
      <c r="M231" s="116">
        <f>IF(ISBLANK(#REF!),"",COUNTIFS(C234:C239,D231,E234:E239,3)+COUNTIFS(D234:D239,D231,F234:F239,3))</f>
        <v>0</v>
      </c>
      <c r="N231" s="116">
        <f>IF(ISBLANK(#REF!),"",COUNTIFS(C234:C239,D231,E234:E239,"&lt;3")+COUNTIFS(D234:D239,D231,F234:F239,"&lt;3"))</f>
        <v>0</v>
      </c>
      <c r="O231" s="117"/>
      <c r="P231" s="106">
        <v>3</v>
      </c>
      <c r="Q231" s="78" t="e">
        <f>IF(ISBLANK(D231),"*",INDEX(D229:D232,MATCH(P231,O229:O232,0)))</f>
        <v>#N/A</v>
      </c>
      <c r="R231" s="79"/>
    </row>
    <row r="232" spans="1:20" ht="13.5" customHeight="1">
      <c r="A232" s="70">
        <v>4</v>
      </c>
      <c r="B232" s="185">
        <v>174</v>
      </c>
      <c r="C232" s="188" t="e">
        <f>IF(ISNA(MATCH(B232,#REF!,0)),"",INDEX(#REF!,MATCH(B232,#REF!,0)))</f>
        <v>#REF!</v>
      </c>
      <c r="D232" s="149" t="e">
        <f>IF(ISNA(MATCH(B232,#REF!,0)),"bye",INDEX(#REF!,MATCH(B232,#REF!,0)))</f>
        <v>#REF!</v>
      </c>
      <c r="E232" s="372" t="e">
        <f t="array" ref="E232">INDEX(F234:F239,MATCH(D229&amp;D232,C234:C239&amp;D234:D239,0))&amp;"/"&amp;INDEX(E234:E239,MATCH(D229&amp;D232,C234:C239&amp;D234:D239,0))</f>
        <v>#REF!</v>
      </c>
      <c r="F232" s="373"/>
      <c r="G232" s="372" t="e">
        <f t="array" ref="G232">INDEX(F234:F239,MATCH(D230&amp;D232,C234:C239&amp;D234:D239,0))&amp;"/"&amp;INDEX(E234:E239,MATCH(D230&amp;D232,C234:C239&amp;D234:D239,0))</f>
        <v>#REF!</v>
      </c>
      <c r="H232" s="373"/>
      <c r="I232" s="372" t="e">
        <f t="array" ref="I232">INDEX(F234:F239,MATCH(D231&amp;D232,C234:C239&amp;D234:D239,0))&amp;"/"&amp;INDEX(E234:E239,MATCH(D231&amp;D232,C234:C239&amp;D234:D239,0))</f>
        <v>#REF!</v>
      </c>
      <c r="J232" s="373"/>
      <c r="K232" s="114"/>
      <c r="L232" s="115"/>
      <c r="M232" s="118">
        <f>IF(ISBLANK(#REF!),"",COUNTIFS(C234:C239,D232,E234:E239,3)+COUNTIFS(D234:D239,D232,F234:F239,3))</f>
        <v>0</v>
      </c>
      <c r="N232" s="118">
        <f>IF(ISBLANK(#REF!),"",COUNTIFS(C234:C239,D232,E234:E239,"&lt;3")+COUNTIFS(D234:D239,D232,F234:F239,"&lt;3"))</f>
        <v>0</v>
      </c>
      <c r="O232" s="119"/>
      <c r="P232" s="106">
        <v>4</v>
      </c>
      <c r="Q232" s="78" t="e">
        <f>IF(ISBLANK(D232),"*",INDEX(D229:D232,MATCH(P232,O229:O232,0)))</f>
        <v>#N/A</v>
      </c>
      <c r="R232" s="79"/>
    </row>
    <row r="233" spans="1:20" ht="13.5" customHeight="1">
      <c r="A233" s="363"/>
      <c r="B233" s="363"/>
      <c r="C233" s="144"/>
      <c r="E233" s="364" t="s">
        <v>10</v>
      </c>
      <c r="F233" s="364"/>
      <c r="G233" s="365" t="s">
        <v>11</v>
      </c>
      <c r="H233" s="365"/>
      <c r="I233" s="366" t="s">
        <v>4</v>
      </c>
      <c r="J233" s="366"/>
      <c r="K233" s="374" t="s">
        <v>12</v>
      </c>
      <c r="L233" s="374"/>
      <c r="M233" s="172" t="s">
        <v>5</v>
      </c>
      <c r="N233" s="172" t="s">
        <v>6</v>
      </c>
      <c r="O233" s="173" t="s">
        <v>8</v>
      </c>
      <c r="P233" s="174" t="s">
        <v>9</v>
      </c>
      <c r="Q233" s="13"/>
      <c r="R233" s="13"/>
      <c r="S233" s="375" t="s">
        <v>93</v>
      </c>
      <c r="T233" s="375"/>
    </row>
    <row r="234" spans="1:20" ht="13.5" customHeight="1">
      <c r="A234" s="83" t="e">
        <f>IF(ISBLANK(#REF!),"",#REF!)</f>
        <v>#REF!</v>
      </c>
      <c r="B234" s="84" t="e">
        <f>IF(ISBLANK(#REF!),"",#REF!)</f>
        <v>#REF!</v>
      </c>
      <c r="C234" s="122" t="e">
        <f>INDEX(D229:D232,MATCH(S234,A229:A232,0))</f>
        <v>#REF!</v>
      </c>
      <c r="D234" s="150" t="e">
        <f>INDEX(D229:D232,MATCH(T234,A229:A232,0))</f>
        <v>#REF!</v>
      </c>
      <c r="E234" s="123" t="e">
        <f>IF(ISBLANK(#REF!),"",#REF!)</f>
        <v>#REF!</v>
      </c>
      <c r="F234" s="123" t="e">
        <f>IF(ISBLANK(#REF!),"",#REF!)</f>
        <v>#REF!</v>
      </c>
      <c r="G234" s="376" t="e">
        <f>IF(ISBLANK(#REF!),"",#REF!)</f>
        <v>#REF!</v>
      </c>
      <c r="H234" s="376"/>
      <c r="I234" s="376" t="e">
        <f>IF(ISBLANK(#REF!),"",#REF!)</f>
        <v>#REF!</v>
      </c>
      <c r="J234" s="376"/>
      <c r="K234" s="376" t="e">
        <f>IF(ISBLANK(#REF!),"",#REF!)</f>
        <v>#REF!</v>
      </c>
      <c r="L234" s="376" t="e">
        <f>IF(ISBLANK(#REF!),"",#REF!)</f>
        <v>#REF!</v>
      </c>
      <c r="M234" s="125" t="e">
        <f>IF(ISBLANK(#REF!),"",#REF!)</f>
        <v>#REF!</v>
      </c>
      <c r="N234" s="124" t="e">
        <f>IF(ISBLANK(#REF!),"",#REF!)</f>
        <v>#REF!</v>
      </c>
      <c r="O234" s="124" t="e">
        <f>IF(ISBLANK(#REF!),"",#REF!)</f>
        <v>#REF!</v>
      </c>
      <c r="P234" s="126" t="e">
        <f>IF(ISBLANK(#REF!),"",#REF!)</f>
        <v>#REF!</v>
      </c>
      <c r="Q234" s="275" t="e">
        <f>IF(ISBLANK(#REF!),"",#REF!)</f>
        <v>#REF!</v>
      </c>
      <c r="R234" s="276" t="e">
        <f>IF(ISBLANK(#REF!),"","sto "&amp;#REF!)</f>
        <v>#REF!</v>
      </c>
      <c r="S234" s="80">
        <f>$S$10</f>
        <v>1</v>
      </c>
      <c r="T234" s="72">
        <f>$T$10</f>
        <v>3</v>
      </c>
    </row>
    <row r="235" spans="1:20" ht="13.5" customHeight="1">
      <c r="A235" s="85" t="e">
        <f>IF(ISBLANK(#REF!),"",#REF!)</f>
        <v>#REF!</v>
      </c>
      <c r="B235" s="86" t="e">
        <f>IF(ISBLANK(#REF!),"",#REF!)</f>
        <v>#REF!</v>
      </c>
      <c r="C235" s="127" t="e">
        <f>INDEX(D229:D232,MATCH(S235,A229:A232,0))</f>
        <v>#REF!</v>
      </c>
      <c r="D235" s="151" t="e">
        <f>INDEX(D229:D232,MATCH(T235,A229:A232,0))</f>
        <v>#REF!</v>
      </c>
      <c r="E235" s="128" t="e">
        <f>IF(ISBLANK(#REF!),"",#REF!)</f>
        <v>#REF!</v>
      </c>
      <c r="F235" s="128" t="e">
        <f>IF(ISBLANK(#REF!),"",#REF!)</f>
        <v>#REF!</v>
      </c>
      <c r="G235" s="377" t="e">
        <f>IF(ISBLANK(#REF!),"",#REF!)</f>
        <v>#REF!</v>
      </c>
      <c r="H235" s="377"/>
      <c r="I235" s="377" t="e">
        <f>IF(ISBLANK(#REF!),"",#REF!)</f>
        <v>#REF!</v>
      </c>
      <c r="J235" s="377"/>
      <c r="K235" s="377" t="e">
        <f>IF(ISBLANK(#REF!),"",#REF!)</f>
        <v>#REF!</v>
      </c>
      <c r="L235" s="377" t="e">
        <f>IF(ISBLANK(#REF!),"",#REF!)</f>
        <v>#REF!</v>
      </c>
      <c r="M235" s="130" t="e">
        <f>IF(ISBLANK(#REF!),"",#REF!)</f>
        <v>#REF!</v>
      </c>
      <c r="N235" s="129" t="e">
        <f>IF(ISBLANK(#REF!),"",#REF!)</f>
        <v>#REF!</v>
      </c>
      <c r="O235" s="129" t="e">
        <f>IF(ISBLANK(#REF!),"",#REF!)</f>
        <v>#REF!</v>
      </c>
      <c r="P235" s="131" t="e">
        <f>IF(ISBLANK(#REF!),"",#REF!)</f>
        <v>#REF!</v>
      </c>
      <c r="Q235" s="275" t="e">
        <f>IF(ISBLANK(#REF!),"",#REF!)</f>
        <v>#REF!</v>
      </c>
      <c r="R235" s="276" t="e">
        <f>IF(ISBLANK(#REF!),"","sto "&amp;#REF!)</f>
        <v>#REF!</v>
      </c>
      <c r="S235" s="81">
        <f>$S$11</f>
        <v>2</v>
      </c>
      <c r="T235" s="73">
        <f>$T$11</f>
        <v>4</v>
      </c>
    </row>
    <row r="236" spans="1:20" ht="13.5" customHeight="1">
      <c r="A236" s="85" t="e">
        <f>IF(ISBLANK(#REF!),"",#REF!)</f>
        <v>#REF!</v>
      </c>
      <c r="B236" s="86" t="e">
        <f>IF(ISBLANK(#REF!),"",#REF!)</f>
        <v>#REF!</v>
      </c>
      <c r="C236" s="127" t="e">
        <f>INDEX(D229:D232,MATCH(S236,A229:A232,0))</f>
        <v>#REF!</v>
      </c>
      <c r="D236" s="151" t="e">
        <f>INDEX(D229:D232,MATCH(T236,A229:A232,0))</f>
        <v>#REF!</v>
      </c>
      <c r="E236" s="128" t="e">
        <f>IF(ISBLANK(#REF!),"",#REF!)</f>
        <v>#REF!</v>
      </c>
      <c r="F236" s="128" t="e">
        <f>IF(ISBLANK(#REF!),"",#REF!)</f>
        <v>#REF!</v>
      </c>
      <c r="G236" s="377" t="e">
        <f>IF(ISBLANK(#REF!),"",#REF!)</f>
        <v>#REF!</v>
      </c>
      <c r="H236" s="377"/>
      <c r="I236" s="377" t="e">
        <f>IF(ISBLANK(#REF!),"",#REF!)</f>
        <v>#REF!</v>
      </c>
      <c r="J236" s="377"/>
      <c r="K236" s="377" t="e">
        <f>IF(ISBLANK(#REF!),"",#REF!)</f>
        <v>#REF!</v>
      </c>
      <c r="L236" s="377" t="e">
        <f>IF(ISBLANK(#REF!),"",#REF!)</f>
        <v>#REF!</v>
      </c>
      <c r="M236" s="130" t="e">
        <f>IF(ISBLANK(#REF!),"",#REF!)</f>
        <v>#REF!</v>
      </c>
      <c r="N236" s="129" t="e">
        <f>IF(ISBLANK(#REF!),"",#REF!)</f>
        <v>#REF!</v>
      </c>
      <c r="O236" s="129" t="e">
        <f>IF(ISBLANK(#REF!),"",#REF!)</f>
        <v>#REF!</v>
      </c>
      <c r="P236" s="131" t="e">
        <f>IF(ISBLANK(#REF!),"",#REF!)</f>
        <v>#REF!</v>
      </c>
      <c r="Q236" s="275" t="e">
        <f>IF(ISBLANK(#REF!),"",#REF!)</f>
        <v>#REF!</v>
      </c>
      <c r="R236" s="276" t="e">
        <f>IF(ISBLANK(#REF!),"","sto "&amp;#REF!)</f>
        <v>#REF!</v>
      </c>
      <c r="S236" s="81">
        <f>$S$12</f>
        <v>1</v>
      </c>
      <c r="T236" s="73">
        <f>$T$12</f>
        <v>2</v>
      </c>
    </row>
    <row r="237" spans="1:20" ht="13.5" customHeight="1">
      <c r="A237" s="85" t="e">
        <f>IF(ISBLANK(#REF!),"",#REF!)</f>
        <v>#REF!</v>
      </c>
      <c r="B237" s="86" t="e">
        <f>IF(ISBLANK(#REF!),"",#REF!)</f>
        <v>#REF!</v>
      </c>
      <c r="C237" s="127" t="e">
        <f>INDEX(D229:D232,MATCH(S237,A229:A232,0))</f>
        <v>#REF!</v>
      </c>
      <c r="D237" s="151" t="e">
        <f>INDEX(D229:D232,MATCH(T237,A229:A232,0))</f>
        <v>#REF!</v>
      </c>
      <c r="E237" s="128" t="e">
        <f>IF(ISBLANK(#REF!),"",#REF!)</f>
        <v>#REF!</v>
      </c>
      <c r="F237" s="128" t="e">
        <f>IF(ISBLANK(#REF!),"",#REF!)</f>
        <v>#REF!</v>
      </c>
      <c r="G237" s="377" t="e">
        <f>IF(ISBLANK(#REF!),"",#REF!)</f>
        <v>#REF!</v>
      </c>
      <c r="H237" s="377"/>
      <c r="I237" s="377" t="e">
        <f>IF(ISBLANK(#REF!),"",#REF!)</f>
        <v>#REF!</v>
      </c>
      <c r="J237" s="377"/>
      <c r="K237" s="377" t="e">
        <f>IF(ISBLANK(#REF!),"",#REF!)</f>
        <v>#REF!</v>
      </c>
      <c r="L237" s="377" t="e">
        <f>IF(ISBLANK(#REF!),"",#REF!)</f>
        <v>#REF!</v>
      </c>
      <c r="M237" s="130" t="e">
        <f>IF(ISBLANK(#REF!),"",#REF!)</f>
        <v>#REF!</v>
      </c>
      <c r="N237" s="129" t="e">
        <f>IF(ISBLANK(#REF!),"",#REF!)</f>
        <v>#REF!</v>
      </c>
      <c r="O237" s="129" t="e">
        <f>IF(ISBLANK(#REF!),"",#REF!)</f>
        <v>#REF!</v>
      </c>
      <c r="P237" s="131" t="e">
        <f>IF(ISBLANK(#REF!),"",#REF!)</f>
        <v>#REF!</v>
      </c>
      <c r="Q237" s="275" t="e">
        <f>IF(ISBLANK(#REF!),"",#REF!)</f>
        <v>#REF!</v>
      </c>
      <c r="R237" s="276" t="e">
        <f>IF(ISBLANK(#REF!),"","sto "&amp;#REF!)</f>
        <v>#REF!</v>
      </c>
      <c r="S237" s="81">
        <f>$S$13</f>
        <v>3</v>
      </c>
      <c r="T237" s="73">
        <f>$T$13</f>
        <v>4</v>
      </c>
    </row>
    <row r="238" spans="1:20" ht="13.5" customHeight="1">
      <c r="A238" s="85" t="e">
        <f>IF(ISBLANK(#REF!),"",#REF!)</f>
        <v>#REF!</v>
      </c>
      <c r="B238" s="86" t="e">
        <f>IF(ISBLANK(#REF!),"",#REF!)</f>
        <v>#REF!</v>
      </c>
      <c r="C238" s="127" t="e">
        <f>INDEX(D229:D232,MATCH(S238,A229:A232,0))</f>
        <v>#REF!</v>
      </c>
      <c r="D238" s="151" t="e">
        <f>INDEX(D229:D232,MATCH(T238,A229:A232,0))</f>
        <v>#REF!</v>
      </c>
      <c r="E238" s="128" t="e">
        <f>IF(ISBLANK(#REF!),"",#REF!)</f>
        <v>#REF!</v>
      </c>
      <c r="F238" s="128" t="e">
        <f>IF(ISBLANK(#REF!),"",#REF!)</f>
        <v>#REF!</v>
      </c>
      <c r="G238" s="377" t="e">
        <f>IF(ISBLANK(#REF!),"",#REF!)</f>
        <v>#REF!</v>
      </c>
      <c r="H238" s="377"/>
      <c r="I238" s="377" t="e">
        <f>IF(ISBLANK(#REF!),"",#REF!)</f>
        <v>#REF!</v>
      </c>
      <c r="J238" s="377"/>
      <c r="K238" s="377" t="e">
        <f>IF(ISBLANK(#REF!),"",#REF!)</f>
        <v>#REF!</v>
      </c>
      <c r="L238" s="377" t="e">
        <f>IF(ISBLANK(#REF!),"",#REF!)</f>
        <v>#REF!</v>
      </c>
      <c r="M238" s="130" t="e">
        <f>IF(ISBLANK(#REF!),"",#REF!)</f>
        <v>#REF!</v>
      </c>
      <c r="N238" s="129" t="e">
        <f>IF(ISBLANK(#REF!),"",#REF!)</f>
        <v>#REF!</v>
      </c>
      <c r="O238" s="129" t="e">
        <f>IF(ISBLANK(#REF!),"",#REF!)</f>
        <v>#REF!</v>
      </c>
      <c r="P238" s="131" t="e">
        <f>IF(ISBLANK(#REF!),"",#REF!)</f>
        <v>#REF!</v>
      </c>
      <c r="Q238" s="275" t="e">
        <f>IF(ISBLANK(#REF!),"",#REF!)</f>
        <v>#REF!</v>
      </c>
      <c r="R238" s="276" t="e">
        <f>IF(ISBLANK(#REF!),"","sto "&amp;#REF!)</f>
        <v>#REF!</v>
      </c>
      <c r="S238" s="81">
        <f>$S$14</f>
        <v>1</v>
      </c>
      <c r="T238" s="73">
        <f>$T$14</f>
        <v>4</v>
      </c>
    </row>
    <row r="239" spans="1:20" ht="13.5" customHeight="1">
      <c r="A239" s="87" t="e">
        <f>IF(ISBLANK(#REF!),"",#REF!)</f>
        <v>#REF!</v>
      </c>
      <c r="B239" s="88" t="e">
        <f>IF(ISBLANK(#REF!),"",#REF!)</f>
        <v>#REF!</v>
      </c>
      <c r="C239" s="132" t="e">
        <f>INDEX(D229:D232,MATCH(S239,A229:A232,0))</f>
        <v>#REF!</v>
      </c>
      <c r="D239" s="152" t="e">
        <f>INDEX(D229:D232,MATCH(T239,A229:A232,0))</f>
        <v>#REF!</v>
      </c>
      <c r="E239" s="133" t="e">
        <f>IF(ISBLANK(#REF!),"",#REF!)</f>
        <v>#REF!</v>
      </c>
      <c r="F239" s="133" t="e">
        <f>IF(ISBLANK(#REF!),"",#REF!)</f>
        <v>#REF!</v>
      </c>
      <c r="G239" s="367" t="e">
        <f>IF(ISBLANK(#REF!),"",#REF!)</f>
        <v>#REF!</v>
      </c>
      <c r="H239" s="367"/>
      <c r="I239" s="367" t="e">
        <f>IF(ISBLANK(#REF!),"",#REF!)</f>
        <v>#REF!</v>
      </c>
      <c r="J239" s="367"/>
      <c r="K239" s="367" t="e">
        <f>IF(ISBLANK(#REF!),"",#REF!)</f>
        <v>#REF!</v>
      </c>
      <c r="L239" s="367" t="e">
        <f>IF(ISBLANK(#REF!),"",#REF!)</f>
        <v>#REF!</v>
      </c>
      <c r="M239" s="135" t="e">
        <f>IF(ISBLANK(#REF!),"",#REF!)</f>
        <v>#REF!</v>
      </c>
      <c r="N239" s="134" t="e">
        <f>IF(ISBLANK(#REF!),"",#REF!)</f>
        <v>#REF!</v>
      </c>
      <c r="O239" s="134" t="e">
        <f>IF(ISBLANK(#REF!),"",#REF!)</f>
        <v>#REF!</v>
      </c>
      <c r="P239" s="136" t="e">
        <f>IF(ISBLANK(#REF!),"",#REF!)</f>
        <v>#REF!</v>
      </c>
      <c r="Q239" s="275" t="e">
        <f>IF(ISBLANK(#REF!),"",#REF!)</f>
        <v>#REF!</v>
      </c>
      <c r="R239" s="276" t="e">
        <f>IF(ISBLANK(#REF!),"","sto "&amp;#REF!)</f>
        <v>#REF!</v>
      </c>
      <c r="S239" s="82">
        <f>$S$15</f>
        <v>2</v>
      </c>
      <c r="T239" s="74">
        <f>$T$15</f>
        <v>3</v>
      </c>
    </row>
    <row r="241" spans="1:20" ht="13.5" customHeight="1">
      <c r="B241" s="12"/>
      <c r="C241" s="143"/>
      <c r="D241" s="120" t="s">
        <v>31</v>
      </c>
      <c r="E241" s="107"/>
      <c r="F241" s="107"/>
      <c r="G241" s="107"/>
      <c r="H241" s="107"/>
      <c r="I241" s="108"/>
      <c r="J241" s="108"/>
      <c r="K241" s="107"/>
      <c r="L241" s="107"/>
      <c r="M241" s="107"/>
      <c r="N241" s="109"/>
      <c r="O241" s="110"/>
      <c r="P241" s="107"/>
      <c r="Q241" s="13"/>
      <c r="R241" s="13"/>
    </row>
    <row r="242" spans="1:20" ht="13.5" customHeight="1">
      <c r="B242" s="183" t="s">
        <v>0</v>
      </c>
      <c r="C242" s="186"/>
      <c r="D242" s="147" t="s">
        <v>1</v>
      </c>
      <c r="E242" s="368">
        <v>1</v>
      </c>
      <c r="F242" s="368"/>
      <c r="G242" s="368">
        <v>2</v>
      </c>
      <c r="H242" s="368"/>
      <c r="I242" s="369">
        <v>3</v>
      </c>
      <c r="J242" s="369"/>
      <c r="K242" s="368">
        <v>4</v>
      </c>
      <c r="L242" s="368"/>
      <c r="M242" s="111" t="s">
        <v>2</v>
      </c>
      <c r="N242" s="111" t="s">
        <v>3</v>
      </c>
      <c r="O242" s="112" t="s">
        <v>7</v>
      </c>
      <c r="P242" s="113"/>
      <c r="Q242" s="49" t="s">
        <v>44</v>
      </c>
      <c r="R242" s="50"/>
    </row>
    <row r="243" spans="1:20" ht="13.5" customHeight="1">
      <c r="A243" s="69">
        <v>1</v>
      </c>
      <c r="B243" s="184">
        <v>181</v>
      </c>
      <c r="C243" s="187" t="e">
        <f>IF(ISNA(MATCH(B243,#REF!,0)),"",INDEX(#REF!,MATCH(B243,#REF!,0)))</f>
        <v>#REF!</v>
      </c>
      <c r="D243" s="148" t="e">
        <f>IF(ISNA(MATCH(B243,#REF!,0)),"bye",INDEX(#REF!,MATCH(B243,#REF!,0)))</f>
        <v>#REF!</v>
      </c>
      <c r="E243" s="114"/>
      <c r="F243" s="115"/>
      <c r="G243" s="370" t="e">
        <f t="array" ref="G243">INDEX(E248:E253,MATCH(D243&amp;D244,C248:C253&amp;D248:D253,0))&amp;"/"&amp;INDEX(F248:F253,MATCH(D243&amp;D244,C248:C253&amp;D248:D253,0))</f>
        <v>#REF!</v>
      </c>
      <c r="H243" s="371"/>
      <c r="I243" s="370" t="e">
        <f t="array" ref="I243">INDEX(E248:E253,MATCH(D243&amp;D245,C248:C253&amp;D248:D253,0))&amp;"/"&amp;INDEX(F248:F253,MATCH(D243&amp;D245,C248:C253&amp;D248:D253,0))</f>
        <v>#REF!</v>
      </c>
      <c r="J243" s="371"/>
      <c r="K243" s="370" t="e">
        <f t="array" ref="K243">INDEX(E248:E253,MATCH(D243&amp;D246,C248:C253&amp;D248:D253,0))&amp;"/"&amp;INDEX(F248:F253,MATCH(D243&amp;D246,C248:C253&amp;D248:D253,0))</f>
        <v>#REF!</v>
      </c>
      <c r="L243" s="371"/>
      <c r="M243" s="116">
        <f>IF(ISBLANK(#REF!),"",COUNTIFS(C248:C253,D243,E248:E253,3)+COUNTIFS(D248:D253,D243,F248:F253,3))</f>
        <v>0</v>
      </c>
      <c r="N243" s="116">
        <f>IF(ISBLANK(#REF!),"",COUNTIFS(C248:C253,D243,E248:E253,"&lt;3")+COUNTIFS(D248:D253,D243,F248:F253,"&lt;3"))</f>
        <v>0</v>
      </c>
      <c r="O243" s="117"/>
      <c r="P243" s="106">
        <v>1</v>
      </c>
      <c r="Q243" s="76" t="e">
        <f>IF(ISBLANK(D243),"*",INDEX(D243:D246,MATCH(P243,O243:O246,0)))</f>
        <v>#N/A</v>
      </c>
      <c r="R243" s="77"/>
    </row>
    <row r="244" spans="1:20" ht="13.5" customHeight="1">
      <c r="A244" s="69">
        <v>2</v>
      </c>
      <c r="B244" s="184">
        <v>182</v>
      </c>
      <c r="C244" s="187" t="e">
        <f>IF(ISNA(MATCH(B244,#REF!,0)),"",INDEX(#REF!,MATCH(B244,#REF!,0)))</f>
        <v>#REF!</v>
      </c>
      <c r="D244" s="148" t="e">
        <f>IF(ISNA(MATCH(B244,#REF!,0)),"bye",INDEX(#REF!,MATCH(B244,#REF!,0)))</f>
        <v>#REF!</v>
      </c>
      <c r="E244" s="370" t="e">
        <f t="array" ref="E244">INDEX(F248:F253,MATCH(D243&amp;D244,C248:C253&amp;D248:D253,0))&amp;"/"&amp;INDEX(E248:E253,MATCH(D243&amp;D244,C248:C253&amp;D248:D253,0))</f>
        <v>#REF!</v>
      </c>
      <c r="F244" s="371"/>
      <c r="G244" s="114"/>
      <c r="H244" s="115"/>
      <c r="I244" s="370" t="e">
        <f t="array" ref="I244">INDEX(E248:E253,MATCH(D244&amp;D245,C248:C253&amp;D248:D253,0))&amp;"/"&amp;INDEX(F248:F253,MATCH(D244&amp;D245,C248:C253&amp;D248:D253,0))</f>
        <v>#REF!</v>
      </c>
      <c r="J244" s="371"/>
      <c r="K244" s="370" t="e">
        <f t="array" ref="K244">INDEX(E248:E253,MATCH(D244&amp;D246,C248:C253&amp;D248:D253,0))&amp;"/"&amp;INDEX(F248:F253,MATCH(D244&amp;D246,C248:C253&amp;D248:D253,0))</f>
        <v>#REF!</v>
      </c>
      <c r="L244" s="371"/>
      <c r="M244" s="116">
        <f>IF(ISBLANK(#REF!),"",COUNTIFS(C248:C253,D244,E248:E253,3)+COUNTIFS(D248:D253,D244,F248:F253,3))</f>
        <v>0</v>
      </c>
      <c r="N244" s="116">
        <f>IF(ISBLANK(#REF!),"",COUNTIFS(C248:C253,D244,E248:E253,"&lt;3")+COUNTIFS(D248:D253,D244,F248:F253,"&lt;3"))</f>
        <v>0</v>
      </c>
      <c r="O244" s="117"/>
      <c r="P244" s="106">
        <v>2</v>
      </c>
      <c r="Q244" s="78" t="e">
        <f>IF(ISBLANK(D244),"*",INDEX(D243:D246,MATCH(P244,O243:O246,0)))</f>
        <v>#N/A</v>
      </c>
      <c r="R244" s="79"/>
    </row>
    <row r="245" spans="1:20" ht="13.5" customHeight="1">
      <c r="A245" s="69">
        <v>3</v>
      </c>
      <c r="B245" s="184">
        <v>183</v>
      </c>
      <c r="C245" s="187" t="e">
        <f>IF(ISNA(MATCH(B245,#REF!,0)),"",INDEX(#REF!,MATCH(B245,#REF!,0)))</f>
        <v>#REF!</v>
      </c>
      <c r="D245" s="148" t="e">
        <f>IF(ISNA(MATCH(B245,#REF!,0)),"bye",INDEX(#REF!,MATCH(B245,#REF!,0)))</f>
        <v>#REF!</v>
      </c>
      <c r="E245" s="370" t="e">
        <f t="array" ref="E245">INDEX(F248:F253,MATCH(D243&amp;D245,C248:C253&amp;D248:D253,0))&amp;"/"&amp;INDEX(E248:E253,MATCH(D243&amp;D245,C248:C253&amp;D248:D253,0))</f>
        <v>#REF!</v>
      </c>
      <c r="F245" s="371"/>
      <c r="G245" s="370" t="e">
        <f t="array" ref="G245">INDEX(F248:F253,MATCH(D244&amp;D245,C248:C253&amp;D248:D253,0))&amp;"/"&amp;INDEX(E248:E253,MATCH(D244&amp;D245,C248:C253&amp;D248:D253,0))</f>
        <v>#REF!</v>
      </c>
      <c r="H245" s="371"/>
      <c r="I245" s="114"/>
      <c r="J245" s="115"/>
      <c r="K245" s="370" t="e">
        <f t="array" ref="K245">INDEX(E248:E253,MATCH(D245&amp;D246,C248:C253&amp;D248:D253,0))&amp;"/"&amp;INDEX(F248:F253,MATCH(D245&amp;D246,C248:C253&amp;D248:D253,0))</f>
        <v>#REF!</v>
      </c>
      <c r="L245" s="371"/>
      <c r="M245" s="116">
        <f>IF(ISBLANK(#REF!),"",COUNTIFS(C248:C253,D245,E248:E253,3)+COUNTIFS(D248:D253,D245,F248:F253,3))</f>
        <v>0</v>
      </c>
      <c r="N245" s="116">
        <f>IF(ISBLANK(#REF!),"",COUNTIFS(C248:C253,D245,E248:E253,"&lt;3")+COUNTIFS(D248:D253,D245,F248:F253,"&lt;3"))</f>
        <v>0</v>
      </c>
      <c r="O245" s="117"/>
      <c r="P245" s="106">
        <v>3</v>
      </c>
      <c r="Q245" s="78" t="e">
        <f>IF(ISBLANK(D245),"*",INDEX(D243:D246,MATCH(P245,O243:O246,0)))</f>
        <v>#N/A</v>
      </c>
      <c r="R245" s="79"/>
    </row>
    <row r="246" spans="1:20" ht="13.5" customHeight="1">
      <c r="A246" s="70">
        <v>4</v>
      </c>
      <c r="B246" s="185">
        <v>184</v>
      </c>
      <c r="C246" s="188" t="e">
        <f>IF(ISNA(MATCH(B246,#REF!,0)),"",INDEX(#REF!,MATCH(B246,#REF!,0)))</f>
        <v>#REF!</v>
      </c>
      <c r="D246" s="149" t="e">
        <f>IF(ISNA(MATCH(B246,#REF!,0)),"bye",INDEX(#REF!,MATCH(B246,#REF!,0)))</f>
        <v>#REF!</v>
      </c>
      <c r="E246" s="372" t="e">
        <f t="array" ref="E246">INDEX(F248:F253,MATCH(D243&amp;D246,C248:C253&amp;D248:D253,0))&amp;"/"&amp;INDEX(E248:E253,MATCH(D243&amp;D246,C248:C253&amp;D248:D253,0))</f>
        <v>#REF!</v>
      </c>
      <c r="F246" s="373"/>
      <c r="G246" s="372" t="e">
        <f t="array" ref="G246">INDEX(F248:F253,MATCH(D244&amp;D246,C248:C253&amp;D248:D253,0))&amp;"/"&amp;INDEX(E248:E253,MATCH(D244&amp;D246,C248:C253&amp;D248:D253,0))</f>
        <v>#REF!</v>
      </c>
      <c r="H246" s="373"/>
      <c r="I246" s="372" t="e">
        <f t="array" ref="I246">INDEX(F248:F253,MATCH(D245&amp;D246,C248:C253&amp;D248:D253,0))&amp;"/"&amp;INDEX(E248:E253,MATCH(D245&amp;D246,C248:C253&amp;D248:D253,0))</f>
        <v>#REF!</v>
      </c>
      <c r="J246" s="373"/>
      <c r="K246" s="114"/>
      <c r="L246" s="115"/>
      <c r="M246" s="118">
        <f>IF(ISBLANK(#REF!),"",COUNTIFS(C248:C253,D246,E248:E253,3)+COUNTIFS(D248:D253,D246,F248:F253,3))</f>
        <v>0</v>
      </c>
      <c r="N246" s="118">
        <f>IF(ISBLANK(#REF!),"",COUNTIFS(C248:C253,D246,E248:E253,"&lt;3")+COUNTIFS(D248:D253,D246,F248:F253,"&lt;3"))</f>
        <v>0</v>
      </c>
      <c r="O246" s="119"/>
      <c r="P246" s="106">
        <v>4</v>
      </c>
      <c r="Q246" s="78" t="e">
        <f>IF(ISBLANK(D246),"*",INDEX(D243:D246,MATCH(P246,O243:O246,0)))</f>
        <v>#N/A</v>
      </c>
      <c r="R246" s="79"/>
    </row>
    <row r="247" spans="1:20" ht="13.5" customHeight="1">
      <c r="A247" s="363"/>
      <c r="B247" s="363"/>
      <c r="C247" s="144"/>
      <c r="E247" s="364" t="s">
        <v>10</v>
      </c>
      <c r="F247" s="364"/>
      <c r="G247" s="365" t="s">
        <v>11</v>
      </c>
      <c r="H247" s="365"/>
      <c r="I247" s="366" t="s">
        <v>4</v>
      </c>
      <c r="J247" s="366"/>
      <c r="K247" s="374" t="s">
        <v>12</v>
      </c>
      <c r="L247" s="374"/>
      <c r="M247" s="172" t="s">
        <v>5</v>
      </c>
      <c r="N247" s="172" t="s">
        <v>6</v>
      </c>
      <c r="O247" s="173" t="s">
        <v>8</v>
      </c>
      <c r="P247" s="174" t="s">
        <v>9</v>
      </c>
      <c r="Q247" s="13"/>
      <c r="R247" s="13"/>
      <c r="S247" s="375" t="s">
        <v>93</v>
      </c>
      <c r="T247" s="375"/>
    </row>
    <row r="248" spans="1:20" ht="13.5" customHeight="1">
      <c r="A248" s="83" t="e">
        <f>IF(ISBLANK(#REF!),"",#REF!)</f>
        <v>#REF!</v>
      </c>
      <c r="B248" s="84" t="e">
        <f>IF(ISBLANK(#REF!),"",#REF!)</f>
        <v>#REF!</v>
      </c>
      <c r="C248" s="122" t="e">
        <f>INDEX(D243:D246,MATCH(S248,A243:A246,0))</f>
        <v>#REF!</v>
      </c>
      <c r="D248" s="150" t="e">
        <f>INDEX(D243:D246,MATCH(T248,A243:A246,0))</f>
        <v>#REF!</v>
      </c>
      <c r="E248" s="123" t="e">
        <f>IF(ISBLANK(#REF!),"",#REF!)</f>
        <v>#REF!</v>
      </c>
      <c r="F248" s="123" t="e">
        <f>IF(ISBLANK(#REF!),"",#REF!)</f>
        <v>#REF!</v>
      </c>
      <c r="G248" s="376" t="e">
        <f>IF(ISBLANK(#REF!),"",#REF!)</f>
        <v>#REF!</v>
      </c>
      <c r="H248" s="376"/>
      <c r="I248" s="376" t="e">
        <f>IF(ISBLANK(#REF!),"",#REF!)</f>
        <v>#REF!</v>
      </c>
      <c r="J248" s="376"/>
      <c r="K248" s="376" t="e">
        <f>IF(ISBLANK(#REF!),"",#REF!)</f>
        <v>#REF!</v>
      </c>
      <c r="L248" s="376" t="e">
        <f>IF(ISBLANK(#REF!),"",#REF!)</f>
        <v>#REF!</v>
      </c>
      <c r="M248" s="125" t="e">
        <f>IF(ISBLANK(#REF!),"",#REF!)</f>
        <v>#REF!</v>
      </c>
      <c r="N248" s="124" t="e">
        <f>IF(ISBLANK(#REF!),"",#REF!)</f>
        <v>#REF!</v>
      </c>
      <c r="O248" s="124" t="e">
        <f>IF(ISBLANK(#REF!),"",#REF!)</f>
        <v>#REF!</v>
      </c>
      <c r="P248" s="126" t="e">
        <f>IF(ISBLANK(#REF!),"",#REF!)</f>
        <v>#REF!</v>
      </c>
      <c r="Q248" s="275" t="e">
        <f>IF(ISBLANK(#REF!),"",#REF!)</f>
        <v>#REF!</v>
      </c>
      <c r="R248" s="276" t="e">
        <f>IF(ISBLANK(#REF!),"","sto "&amp;#REF!)</f>
        <v>#REF!</v>
      </c>
      <c r="S248" s="80">
        <f>$S$10</f>
        <v>1</v>
      </c>
      <c r="T248" s="72">
        <f>$T$10</f>
        <v>3</v>
      </c>
    </row>
    <row r="249" spans="1:20" ht="13.5" customHeight="1">
      <c r="A249" s="85" t="e">
        <f>IF(ISBLANK(#REF!),"",#REF!)</f>
        <v>#REF!</v>
      </c>
      <c r="B249" s="86" t="e">
        <f>IF(ISBLANK(#REF!),"",#REF!)</f>
        <v>#REF!</v>
      </c>
      <c r="C249" s="127" t="e">
        <f>INDEX(D243:D246,MATCH(S249,A243:A246,0))</f>
        <v>#REF!</v>
      </c>
      <c r="D249" s="151" t="e">
        <f>INDEX(D243:D246,MATCH(T249,A243:A246,0))</f>
        <v>#REF!</v>
      </c>
      <c r="E249" s="128" t="e">
        <f>IF(ISBLANK(#REF!),"",#REF!)</f>
        <v>#REF!</v>
      </c>
      <c r="F249" s="128" t="e">
        <f>IF(ISBLANK(#REF!),"",#REF!)</f>
        <v>#REF!</v>
      </c>
      <c r="G249" s="377" t="e">
        <f>IF(ISBLANK(#REF!),"",#REF!)</f>
        <v>#REF!</v>
      </c>
      <c r="H249" s="377"/>
      <c r="I249" s="377" t="e">
        <f>IF(ISBLANK(#REF!),"",#REF!)</f>
        <v>#REF!</v>
      </c>
      <c r="J249" s="377"/>
      <c r="K249" s="377" t="e">
        <f>IF(ISBLANK(#REF!),"",#REF!)</f>
        <v>#REF!</v>
      </c>
      <c r="L249" s="377" t="e">
        <f>IF(ISBLANK(#REF!),"",#REF!)</f>
        <v>#REF!</v>
      </c>
      <c r="M249" s="130" t="e">
        <f>IF(ISBLANK(#REF!),"",#REF!)</f>
        <v>#REF!</v>
      </c>
      <c r="N249" s="129" t="e">
        <f>IF(ISBLANK(#REF!),"",#REF!)</f>
        <v>#REF!</v>
      </c>
      <c r="O249" s="129" t="e">
        <f>IF(ISBLANK(#REF!),"",#REF!)</f>
        <v>#REF!</v>
      </c>
      <c r="P249" s="131" t="e">
        <f>IF(ISBLANK(#REF!),"",#REF!)</f>
        <v>#REF!</v>
      </c>
      <c r="Q249" s="275" t="e">
        <f>IF(ISBLANK(#REF!),"",#REF!)</f>
        <v>#REF!</v>
      </c>
      <c r="R249" s="276" t="e">
        <f>IF(ISBLANK(#REF!),"","sto "&amp;#REF!)</f>
        <v>#REF!</v>
      </c>
      <c r="S249" s="81">
        <f>$S$11</f>
        <v>2</v>
      </c>
      <c r="T249" s="73">
        <f>$T$11</f>
        <v>4</v>
      </c>
    </row>
    <row r="250" spans="1:20" ht="13.5" customHeight="1">
      <c r="A250" s="85" t="e">
        <f>IF(ISBLANK(#REF!),"",#REF!)</f>
        <v>#REF!</v>
      </c>
      <c r="B250" s="86" t="e">
        <f>IF(ISBLANK(#REF!),"",#REF!)</f>
        <v>#REF!</v>
      </c>
      <c r="C250" s="127" t="e">
        <f>INDEX(D243:D246,MATCH(S250,A243:A246,0))</f>
        <v>#REF!</v>
      </c>
      <c r="D250" s="151" t="e">
        <f>INDEX(D243:D246,MATCH(T250,A243:A246,0))</f>
        <v>#REF!</v>
      </c>
      <c r="E250" s="128" t="e">
        <f>IF(ISBLANK(#REF!),"",#REF!)</f>
        <v>#REF!</v>
      </c>
      <c r="F250" s="128" t="e">
        <f>IF(ISBLANK(#REF!),"",#REF!)</f>
        <v>#REF!</v>
      </c>
      <c r="G250" s="377" t="e">
        <f>IF(ISBLANK(#REF!),"",#REF!)</f>
        <v>#REF!</v>
      </c>
      <c r="H250" s="377"/>
      <c r="I250" s="377" t="e">
        <f>IF(ISBLANK(#REF!),"",#REF!)</f>
        <v>#REF!</v>
      </c>
      <c r="J250" s="377"/>
      <c r="K250" s="377" t="e">
        <f>IF(ISBLANK(#REF!),"",#REF!)</f>
        <v>#REF!</v>
      </c>
      <c r="L250" s="377" t="e">
        <f>IF(ISBLANK(#REF!),"",#REF!)</f>
        <v>#REF!</v>
      </c>
      <c r="M250" s="130" t="e">
        <f>IF(ISBLANK(#REF!),"",#REF!)</f>
        <v>#REF!</v>
      </c>
      <c r="N250" s="129" t="e">
        <f>IF(ISBLANK(#REF!),"",#REF!)</f>
        <v>#REF!</v>
      </c>
      <c r="O250" s="129" t="e">
        <f>IF(ISBLANK(#REF!),"",#REF!)</f>
        <v>#REF!</v>
      </c>
      <c r="P250" s="131" t="e">
        <f>IF(ISBLANK(#REF!),"",#REF!)</f>
        <v>#REF!</v>
      </c>
      <c r="Q250" s="275" t="e">
        <f>IF(ISBLANK(#REF!),"",#REF!)</f>
        <v>#REF!</v>
      </c>
      <c r="R250" s="276" t="e">
        <f>IF(ISBLANK(#REF!),"","sto "&amp;#REF!)</f>
        <v>#REF!</v>
      </c>
      <c r="S250" s="81">
        <f>$S$12</f>
        <v>1</v>
      </c>
      <c r="T250" s="73">
        <f>$T$12</f>
        <v>2</v>
      </c>
    </row>
    <row r="251" spans="1:20" ht="13.5" customHeight="1">
      <c r="A251" s="85" t="e">
        <f>IF(ISBLANK(#REF!),"",#REF!)</f>
        <v>#REF!</v>
      </c>
      <c r="B251" s="86" t="e">
        <f>IF(ISBLANK(#REF!),"",#REF!)</f>
        <v>#REF!</v>
      </c>
      <c r="C251" s="127" t="e">
        <f>INDEX(D243:D246,MATCH(S251,A243:A246,0))</f>
        <v>#REF!</v>
      </c>
      <c r="D251" s="151" t="e">
        <f>INDEX(D243:D246,MATCH(T251,A243:A246,0))</f>
        <v>#REF!</v>
      </c>
      <c r="E251" s="128" t="e">
        <f>IF(ISBLANK(#REF!),"",#REF!)</f>
        <v>#REF!</v>
      </c>
      <c r="F251" s="128" t="e">
        <f>IF(ISBLANK(#REF!),"",#REF!)</f>
        <v>#REF!</v>
      </c>
      <c r="G251" s="377" t="e">
        <f>IF(ISBLANK(#REF!),"",#REF!)</f>
        <v>#REF!</v>
      </c>
      <c r="H251" s="377"/>
      <c r="I251" s="377" t="e">
        <f>IF(ISBLANK(#REF!),"",#REF!)</f>
        <v>#REF!</v>
      </c>
      <c r="J251" s="377"/>
      <c r="K251" s="377" t="e">
        <f>IF(ISBLANK(#REF!),"",#REF!)</f>
        <v>#REF!</v>
      </c>
      <c r="L251" s="377" t="e">
        <f>IF(ISBLANK(#REF!),"",#REF!)</f>
        <v>#REF!</v>
      </c>
      <c r="M251" s="130" t="e">
        <f>IF(ISBLANK(#REF!),"",#REF!)</f>
        <v>#REF!</v>
      </c>
      <c r="N251" s="129" t="e">
        <f>IF(ISBLANK(#REF!),"",#REF!)</f>
        <v>#REF!</v>
      </c>
      <c r="O251" s="129" t="e">
        <f>IF(ISBLANK(#REF!),"",#REF!)</f>
        <v>#REF!</v>
      </c>
      <c r="P251" s="131" t="e">
        <f>IF(ISBLANK(#REF!),"",#REF!)</f>
        <v>#REF!</v>
      </c>
      <c r="Q251" s="275" t="e">
        <f>IF(ISBLANK(#REF!),"",#REF!)</f>
        <v>#REF!</v>
      </c>
      <c r="R251" s="276" t="e">
        <f>IF(ISBLANK(#REF!),"","sto "&amp;#REF!)</f>
        <v>#REF!</v>
      </c>
      <c r="S251" s="81">
        <f>$S$13</f>
        <v>3</v>
      </c>
      <c r="T251" s="73">
        <f>$T$13</f>
        <v>4</v>
      </c>
    </row>
    <row r="252" spans="1:20" ht="13.5" customHeight="1">
      <c r="A252" s="85" t="e">
        <f>IF(ISBLANK(#REF!),"",#REF!)</f>
        <v>#REF!</v>
      </c>
      <c r="B252" s="86" t="e">
        <f>IF(ISBLANK(#REF!),"",#REF!)</f>
        <v>#REF!</v>
      </c>
      <c r="C252" s="127" t="e">
        <f>INDEX(D243:D246,MATCH(S252,A243:A246,0))</f>
        <v>#REF!</v>
      </c>
      <c r="D252" s="151" t="e">
        <f>INDEX(D243:D246,MATCH(T252,A243:A246,0))</f>
        <v>#REF!</v>
      </c>
      <c r="E252" s="128" t="e">
        <f>IF(ISBLANK(#REF!),"",#REF!)</f>
        <v>#REF!</v>
      </c>
      <c r="F252" s="128" t="e">
        <f>IF(ISBLANK(#REF!),"",#REF!)</f>
        <v>#REF!</v>
      </c>
      <c r="G252" s="377" t="e">
        <f>IF(ISBLANK(#REF!),"",#REF!)</f>
        <v>#REF!</v>
      </c>
      <c r="H252" s="377"/>
      <c r="I252" s="377" t="e">
        <f>IF(ISBLANK(#REF!),"",#REF!)</f>
        <v>#REF!</v>
      </c>
      <c r="J252" s="377"/>
      <c r="K252" s="377" t="e">
        <f>IF(ISBLANK(#REF!),"",#REF!)</f>
        <v>#REF!</v>
      </c>
      <c r="L252" s="377" t="e">
        <f>IF(ISBLANK(#REF!),"",#REF!)</f>
        <v>#REF!</v>
      </c>
      <c r="M252" s="130" t="e">
        <f>IF(ISBLANK(#REF!),"",#REF!)</f>
        <v>#REF!</v>
      </c>
      <c r="N252" s="129" t="e">
        <f>IF(ISBLANK(#REF!),"",#REF!)</f>
        <v>#REF!</v>
      </c>
      <c r="O252" s="129" t="e">
        <f>IF(ISBLANK(#REF!),"",#REF!)</f>
        <v>#REF!</v>
      </c>
      <c r="P252" s="131" t="e">
        <f>IF(ISBLANK(#REF!),"",#REF!)</f>
        <v>#REF!</v>
      </c>
      <c r="Q252" s="275" t="e">
        <f>IF(ISBLANK(#REF!),"",#REF!)</f>
        <v>#REF!</v>
      </c>
      <c r="R252" s="276" t="e">
        <f>IF(ISBLANK(#REF!),"","sto "&amp;#REF!)</f>
        <v>#REF!</v>
      </c>
      <c r="S252" s="81">
        <f>$S$14</f>
        <v>1</v>
      </c>
      <c r="T252" s="73">
        <f>$T$14</f>
        <v>4</v>
      </c>
    </row>
    <row r="253" spans="1:20" ht="13.5" customHeight="1">
      <c r="A253" s="87" t="e">
        <f>IF(ISBLANK(#REF!),"",#REF!)</f>
        <v>#REF!</v>
      </c>
      <c r="B253" s="88" t="e">
        <f>IF(ISBLANK(#REF!),"",#REF!)</f>
        <v>#REF!</v>
      </c>
      <c r="C253" s="132" t="e">
        <f>INDEX(D243:D246,MATCH(S253,A243:A246,0))</f>
        <v>#REF!</v>
      </c>
      <c r="D253" s="152" t="e">
        <f>INDEX(D243:D246,MATCH(T253,A243:A246,0))</f>
        <v>#REF!</v>
      </c>
      <c r="E253" s="133" t="e">
        <f>IF(ISBLANK(#REF!),"",#REF!)</f>
        <v>#REF!</v>
      </c>
      <c r="F253" s="133" t="e">
        <f>IF(ISBLANK(#REF!),"",#REF!)</f>
        <v>#REF!</v>
      </c>
      <c r="G253" s="367" t="e">
        <f>IF(ISBLANK(#REF!),"",#REF!)</f>
        <v>#REF!</v>
      </c>
      <c r="H253" s="367"/>
      <c r="I253" s="367" t="e">
        <f>IF(ISBLANK(#REF!),"",#REF!)</f>
        <v>#REF!</v>
      </c>
      <c r="J253" s="367"/>
      <c r="K253" s="367" t="e">
        <f>IF(ISBLANK(#REF!),"",#REF!)</f>
        <v>#REF!</v>
      </c>
      <c r="L253" s="367" t="e">
        <f>IF(ISBLANK(#REF!),"",#REF!)</f>
        <v>#REF!</v>
      </c>
      <c r="M253" s="135" t="e">
        <f>IF(ISBLANK(#REF!),"",#REF!)</f>
        <v>#REF!</v>
      </c>
      <c r="N253" s="134" t="e">
        <f>IF(ISBLANK(#REF!),"",#REF!)</f>
        <v>#REF!</v>
      </c>
      <c r="O253" s="134" t="e">
        <f>IF(ISBLANK(#REF!),"",#REF!)</f>
        <v>#REF!</v>
      </c>
      <c r="P253" s="136" t="e">
        <f>IF(ISBLANK(#REF!),"",#REF!)</f>
        <v>#REF!</v>
      </c>
      <c r="Q253" s="275" t="e">
        <f>IF(ISBLANK(#REF!),"",#REF!)</f>
        <v>#REF!</v>
      </c>
      <c r="R253" s="276" t="e">
        <f>IF(ISBLANK(#REF!),"","sto "&amp;#REF!)</f>
        <v>#REF!</v>
      </c>
      <c r="S253" s="82">
        <f>$S$15</f>
        <v>2</v>
      </c>
      <c r="T253" s="74">
        <f>$T$15</f>
        <v>3</v>
      </c>
    </row>
    <row r="255" spans="1:20" ht="13.5" customHeight="1">
      <c r="B255" s="12"/>
      <c r="C255" s="143"/>
      <c r="D255" s="120" t="s">
        <v>32</v>
      </c>
      <c r="E255" s="107"/>
      <c r="F255" s="107"/>
      <c r="G255" s="107"/>
      <c r="H255" s="107"/>
      <c r="I255" s="108"/>
      <c r="J255" s="108"/>
      <c r="K255" s="107"/>
      <c r="L255" s="107"/>
      <c r="M255" s="107"/>
      <c r="N255" s="109"/>
      <c r="O255" s="110"/>
      <c r="P255" s="107"/>
      <c r="Q255" s="13"/>
      <c r="R255" s="13"/>
    </row>
    <row r="256" spans="1:20" ht="13.5" customHeight="1">
      <c r="B256" s="183" t="s">
        <v>0</v>
      </c>
      <c r="C256" s="186"/>
      <c r="D256" s="147" t="s">
        <v>1</v>
      </c>
      <c r="E256" s="368">
        <v>1</v>
      </c>
      <c r="F256" s="368"/>
      <c r="G256" s="368">
        <v>2</v>
      </c>
      <c r="H256" s="368"/>
      <c r="I256" s="369">
        <v>3</v>
      </c>
      <c r="J256" s="369"/>
      <c r="K256" s="368">
        <v>4</v>
      </c>
      <c r="L256" s="368"/>
      <c r="M256" s="111" t="s">
        <v>2</v>
      </c>
      <c r="N256" s="111" t="s">
        <v>3</v>
      </c>
      <c r="O256" s="112" t="s">
        <v>7</v>
      </c>
      <c r="P256" s="113"/>
      <c r="Q256" s="49" t="s">
        <v>43</v>
      </c>
      <c r="R256" s="50"/>
    </row>
    <row r="257" spans="1:20" ht="13.5" customHeight="1">
      <c r="A257" s="69">
        <v>1</v>
      </c>
      <c r="B257" s="184">
        <v>191</v>
      </c>
      <c r="C257" s="187" t="e">
        <f>IF(ISNA(MATCH(B257,#REF!,0)),"",INDEX(#REF!,MATCH(B257,#REF!,0)))</f>
        <v>#REF!</v>
      </c>
      <c r="D257" s="148" t="e">
        <f>IF(ISNA(MATCH(B257,#REF!,0)),"bye",INDEX(#REF!,MATCH(B257,#REF!,0)))</f>
        <v>#REF!</v>
      </c>
      <c r="E257" s="114"/>
      <c r="F257" s="115"/>
      <c r="G257" s="370" t="e">
        <f t="array" ref="G257">INDEX(E262:E267,MATCH(D257&amp;D258,C262:C267&amp;D262:D267,0))&amp;"/"&amp;INDEX(F262:F267,MATCH(D257&amp;D258,C262:C267&amp;D262:D267,0))</f>
        <v>#REF!</v>
      </c>
      <c r="H257" s="371"/>
      <c r="I257" s="370" t="e">
        <f t="array" ref="I257">INDEX(E262:E267,MATCH(D257&amp;D259,C262:C267&amp;D262:D267,0))&amp;"/"&amp;INDEX(F262:F267,MATCH(D257&amp;D259,C262:C267&amp;D262:D267,0))</f>
        <v>#REF!</v>
      </c>
      <c r="J257" s="371"/>
      <c r="K257" s="370" t="e">
        <f t="array" ref="K257">INDEX(E262:E267,MATCH(D257&amp;D260,C262:C267&amp;D262:D267,0))&amp;"/"&amp;INDEX(F262:F267,MATCH(D257&amp;D260,C262:C267&amp;D262:D267,0))</f>
        <v>#REF!</v>
      </c>
      <c r="L257" s="371"/>
      <c r="M257" s="116">
        <f>IF(ISBLANK(#REF!),"",COUNTIFS(C262:C267,D257,E262:E267,3)+COUNTIFS(D262:D267,D257,F262:F267,3))</f>
        <v>0</v>
      </c>
      <c r="N257" s="116">
        <f>IF(ISBLANK(#REF!),"",COUNTIFS(C262:C267,D257,E262:E267,"&lt;3")+COUNTIFS(D262:D267,D257,F262:F267,"&lt;3"))</f>
        <v>0</v>
      </c>
      <c r="O257" s="117"/>
      <c r="P257" s="106">
        <v>1</v>
      </c>
      <c r="Q257" s="76" t="e">
        <f>IF(ISBLANK(D257),"*",INDEX(D257:D260,MATCH(P257,O257:O260,0)))</f>
        <v>#N/A</v>
      </c>
      <c r="R257" s="77"/>
    </row>
    <row r="258" spans="1:20" ht="13.5" customHeight="1">
      <c r="A258" s="69">
        <v>2</v>
      </c>
      <c r="B258" s="184">
        <v>192</v>
      </c>
      <c r="C258" s="187" t="e">
        <f>IF(ISNA(MATCH(B258,#REF!,0)),"",INDEX(#REF!,MATCH(B258,#REF!,0)))</f>
        <v>#REF!</v>
      </c>
      <c r="D258" s="148" t="e">
        <f>IF(ISNA(MATCH(B258,#REF!,0)),"bye",INDEX(#REF!,MATCH(B258,#REF!,0)))</f>
        <v>#REF!</v>
      </c>
      <c r="E258" s="370" t="e">
        <f t="array" ref="E258">INDEX(F262:F267,MATCH(D257&amp;D258,C262:C267&amp;D262:D267,0))&amp;"/"&amp;INDEX(E262:E267,MATCH(D257&amp;D258,C262:C267&amp;D262:D267,0))</f>
        <v>#REF!</v>
      </c>
      <c r="F258" s="371"/>
      <c r="G258" s="114"/>
      <c r="H258" s="115"/>
      <c r="I258" s="370" t="e">
        <f t="array" ref="I258">INDEX(E262:E267,MATCH(D258&amp;D259,C262:C267&amp;D262:D267,0))&amp;"/"&amp;INDEX(F262:F267,MATCH(D258&amp;D259,C262:C267&amp;D262:D267,0))</f>
        <v>#REF!</v>
      </c>
      <c r="J258" s="371"/>
      <c r="K258" s="370" t="e">
        <f t="array" ref="K258">INDEX(E262:E267,MATCH(D258&amp;D260,C262:C267&amp;D262:D267,0))&amp;"/"&amp;INDEX(F262:F267,MATCH(D258&amp;D260,C262:C267&amp;D262:D267,0))</f>
        <v>#REF!</v>
      </c>
      <c r="L258" s="371"/>
      <c r="M258" s="116">
        <f>IF(ISBLANK(#REF!),"",COUNTIFS(C262:C267,D258,E262:E267,3)+COUNTIFS(D262:D267,D258,F262:F267,3))</f>
        <v>0</v>
      </c>
      <c r="N258" s="116">
        <f>IF(ISBLANK(#REF!),"",COUNTIFS(C262:C267,D258,E262:E267,"&lt;3")+COUNTIFS(D262:D267,D258,F262:F267,"&lt;3"))</f>
        <v>0</v>
      </c>
      <c r="O258" s="117"/>
      <c r="P258" s="106">
        <v>2</v>
      </c>
      <c r="Q258" s="78" t="e">
        <f>IF(ISBLANK(D258),"*",INDEX(D257:D260,MATCH(P258,O257:O260,0)))</f>
        <v>#N/A</v>
      </c>
      <c r="R258" s="79"/>
    </row>
    <row r="259" spans="1:20" ht="13.5" customHeight="1">
      <c r="A259" s="69">
        <v>3</v>
      </c>
      <c r="B259" s="184">
        <v>193</v>
      </c>
      <c r="C259" s="187" t="e">
        <f>IF(ISNA(MATCH(B259,#REF!,0)),"",INDEX(#REF!,MATCH(B259,#REF!,0)))</f>
        <v>#REF!</v>
      </c>
      <c r="D259" s="148" t="e">
        <f>IF(ISNA(MATCH(B259,#REF!,0)),"bye",INDEX(#REF!,MATCH(B259,#REF!,0)))</f>
        <v>#REF!</v>
      </c>
      <c r="E259" s="370" t="e">
        <f t="array" ref="E259">INDEX(F262:F267,MATCH(D257&amp;D259,C262:C267&amp;D262:D267,0))&amp;"/"&amp;INDEX(E262:E267,MATCH(D257&amp;D259,C262:C267&amp;D262:D267,0))</f>
        <v>#REF!</v>
      </c>
      <c r="F259" s="371"/>
      <c r="G259" s="370" t="e">
        <f t="array" ref="G259">INDEX(F262:F267,MATCH(D258&amp;D259,C262:C267&amp;D262:D267,0))&amp;"/"&amp;INDEX(E262:E267,MATCH(D258&amp;D259,C262:C267&amp;D262:D267,0))</f>
        <v>#REF!</v>
      </c>
      <c r="H259" s="371"/>
      <c r="I259" s="114"/>
      <c r="J259" s="115"/>
      <c r="K259" s="370" t="e">
        <f t="array" ref="K259">INDEX(E262:E267,MATCH(D259&amp;D260,C262:C267&amp;D262:D267,0))&amp;"/"&amp;INDEX(F262:F267,MATCH(D259&amp;D260,C262:C267&amp;D262:D267,0))</f>
        <v>#REF!</v>
      </c>
      <c r="L259" s="371"/>
      <c r="M259" s="116">
        <f>IF(ISBLANK(#REF!),"",COUNTIFS(C262:C267,D259,E262:E267,3)+COUNTIFS(D262:D267,D259,F262:F267,3))</f>
        <v>0</v>
      </c>
      <c r="N259" s="116">
        <f>IF(ISBLANK(#REF!),"",COUNTIFS(C262:C267,D259,E262:E267,"&lt;3")+COUNTIFS(D262:D267,D259,F262:F267,"&lt;3"))</f>
        <v>0</v>
      </c>
      <c r="O259" s="117"/>
      <c r="P259" s="106">
        <v>3</v>
      </c>
      <c r="Q259" s="78" t="e">
        <f>IF(ISBLANK(D259),"*",INDEX(D257:D260,MATCH(P259,O257:O260,0)))</f>
        <v>#N/A</v>
      </c>
      <c r="R259" s="79"/>
    </row>
    <row r="260" spans="1:20" ht="13.5" customHeight="1">
      <c r="A260" s="70">
        <v>4</v>
      </c>
      <c r="B260" s="185">
        <v>194</v>
      </c>
      <c r="C260" s="188" t="e">
        <f>IF(ISNA(MATCH(B260,#REF!,0)),"",INDEX(#REF!,MATCH(B260,#REF!,0)))</f>
        <v>#REF!</v>
      </c>
      <c r="D260" s="149" t="e">
        <f>IF(ISNA(MATCH(B260,#REF!,0)),"bye",INDEX(#REF!,MATCH(B260,#REF!,0)))</f>
        <v>#REF!</v>
      </c>
      <c r="E260" s="372" t="e">
        <f t="array" ref="E260">INDEX(F262:F267,MATCH(D257&amp;D260,C262:C267&amp;D262:D267,0))&amp;"/"&amp;INDEX(E262:E267,MATCH(D257&amp;D260,C262:C267&amp;D262:D267,0))</f>
        <v>#REF!</v>
      </c>
      <c r="F260" s="373"/>
      <c r="G260" s="372" t="e">
        <f t="array" ref="G260">INDEX(F262:F267,MATCH(D258&amp;D260,C262:C267&amp;D262:D267,0))&amp;"/"&amp;INDEX(E262:E267,MATCH(D258&amp;D260,C262:C267&amp;D262:D267,0))</f>
        <v>#REF!</v>
      </c>
      <c r="H260" s="373"/>
      <c r="I260" s="372" t="e">
        <f t="array" ref="I260">INDEX(F262:F267,MATCH(D259&amp;D260,C262:C267&amp;D262:D267,0))&amp;"/"&amp;INDEX(E262:E267,MATCH(D259&amp;D260,C262:C267&amp;D262:D267,0))</f>
        <v>#REF!</v>
      </c>
      <c r="J260" s="373"/>
      <c r="K260" s="114"/>
      <c r="L260" s="115"/>
      <c r="M260" s="118">
        <f>IF(ISBLANK(#REF!),"",COUNTIFS(C262:C267,D260,E262:E267,3)+COUNTIFS(D262:D267,D260,F262:F267,3))</f>
        <v>0</v>
      </c>
      <c r="N260" s="118">
        <f>IF(ISBLANK(#REF!),"",COUNTIFS(C262:C267,D260,E262:E267,"&lt;3")+COUNTIFS(D262:D267,D260,F262:F267,"&lt;3"))</f>
        <v>0</v>
      </c>
      <c r="O260" s="119"/>
      <c r="P260" s="106">
        <v>4</v>
      </c>
      <c r="Q260" s="78" t="e">
        <f>IF(ISBLANK(D260),"*",INDEX(D257:D260,MATCH(P260,O257:O260,0)))</f>
        <v>#N/A</v>
      </c>
      <c r="R260" s="79"/>
    </row>
    <row r="261" spans="1:20" ht="13.5" customHeight="1">
      <c r="A261" s="363"/>
      <c r="B261" s="363"/>
      <c r="C261" s="144"/>
      <c r="E261" s="364" t="s">
        <v>10</v>
      </c>
      <c r="F261" s="364"/>
      <c r="G261" s="365" t="s">
        <v>11</v>
      </c>
      <c r="H261" s="365"/>
      <c r="I261" s="366" t="s">
        <v>4</v>
      </c>
      <c r="J261" s="366"/>
      <c r="K261" s="374" t="s">
        <v>12</v>
      </c>
      <c r="L261" s="374"/>
      <c r="M261" s="172" t="s">
        <v>5</v>
      </c>
      <c r="N261" s="172" t="s">
        <v>6</v>
      </c>
      <c r="O261" s="173" t="s">
        <v>8</v>
      </c>
      <c r="P261" s="174" t="s">
        <v>9</v>
      </c>
      <c r="Q261" s="13"/>
      <c r="R261" s="13"/>
      <c r="S261" s="375" t="s">
        <v>93</v>
      </c>
      <c r="T261" s="375"/>
    </row>
    <row r="262" spans="1:20" ht="13.5" customHeight="1">
      <c r="A262" s="83" t="e">
        <f>IF(ISBLANK(#REF!),"",#REF!)</f>
        <v>#REF!</v>
      </c>
      <c r="B262" s="84" t="e">
        <f>IF(ISBLANK(#REF!),"",#REF!)</f>
        <v>#REF!</v>
      </c>
      <c r="C262" s="122" t="e">
        <f>INDEX(D257:D260,MATCH(S262,A257:A260,0))</f>
        <v>#REF!</v>
      </c>
      <c r="D262" s="150" t="e">
        <f>INDEX(D257:D260,MATCH(T262,A257:A260,0))</f>
        <v>#REF!</v>
      </c>
      <c r="E262" s="123" t="e">
        <f>IF(ISBLANK(#REF!),"",#REF!)</f>
        <v>#REF!</v>
      </c>
      <c r="F262" s="123" t="e">
        <f>IF(ISBLANK(#REF!),"",#REF!)</f>
        <v>#REF!</v>
      </c>
      <c r="G262" s="376" t="e">
        <f>IF(ISBLANK(#REF!),"",#REF!)</f>
        <v>#REF!</v>
      </c>
      <c r="H262" s="376"/>
      <c r="I262" s="376" t="e">
        <f>IF(ISBLANK(#REF!),"",#REF!)</f>
        <v>#REF!</v>
      </c>
      <c r="J262" s="376"/>
      <c r="K262" s="376" t="e">
        <f>IF(ISBLANK(#REF!),"",#REF!)</f>
        <v>#REF!</v>
      </c>
      <c r="L262" s="376" t="e">
        <f>IF(ISBLANK(#REF!),"",#REF!)</f>
        <v>#REF!</v>
      </c>
      <c r="M262" s="125" t="e">
        <f>IF(ISBLANK(#REF!),"",#REF!)</f>
        <v>#REF!</v>
      </c>
      <c r="N262" s="124" t="e">
        <f>IF(ISBLANK(#REF!),"",#REF!)</f>
        <v>#REF!</v>
      </c>
      <c r="O262" s="124" t="e">
        <f>IF(ISBLANK(#REF!),"",#REF!)</f>
        <v>#REF!</v>
      </c>
      <c r="P262" s="126" t="e">
        <f>IF(ISBLANK(#REF!),"",#REF!)</f>
        <v>#REF!</v>
      </c>
      <c r="Q262" s="275" t="e">
        <f>IF(ISBLANK(#REF!),"",#REF!)</f>
        <v>#REF!</v>
      </c>
      <c r="R262" s="276" t="e">
        <f>IF(ISBLANK(#REF!),"","sto "&amp;#REF!)</f>
        <v>#REF!</v>
      </c>
      <c r="S262" s="80">
        <f>$S$10</f>
        <v>1</v>
      </c>
      <c r="T262" s="72">
        <f>$T$10</f>
        <v>3</v>
      </c>
    </row>
    <row r="263" spans="1:20" ht="13.5" customHeight="1">
      <c r="A263" s="85" t="e">
        <f>IF(ISBLANK(#REF!),"",#REF!)</f>
        <v>#REF!</v>
      </c>
      <c r="B263" s="86" t="e">
        <f>IF(ISBLANK(#REF!),"",#REF!)</f>
        <v>#REF!</v>
      </c>
      <c r="C263" s="127" t="e">
        <f>INDEX(D257:D260,MATCH(S263,A257:A260,0))</f>
        <v>#REF!</v>
      </c>
      <c r="D263" s="151" t="e">
        <f>INDEX(D257:D260,MATCH(T263,A257:A260,0))</f>
        <v>#REF!</v>
      </c>
      <c r="E263" s="128" t="e">
        <f>IF(ISBLANK(#REF!),"",#REF!)</f>
        <v>#REF!</v>
      </c>
      <c r="F263" s="128" t="e">
        <f>IF(ISBLANK(#REF!),"",#REF!)</f>
        <v>#REF!</v>
      </c>
      <c r="G263" s="377" t="e">
        <f>IF(ISBLANK(#REF!),"",#REF!)</f>
        <v>#REF!</v>
      </c>
      <c r="H263" s="377"/>
      <c r="I263" s="377" t="e">
        <f>IF(ISBLANK(#REF!),"",#REF!)</f>
        <v>#REF!</v>
      </c>
      <c r="J263" s="377"/>
      <c r="K263" s="377" t="e">
        <f>IF(ISBLANK(#REF!),"",#REF!)</f>
        <v>#REF!</v>
      </c>
      <c r="L263" s="377" t="e">
        <f>IF(ISBLANK(#REF!),"",#REF!)</f>
        <v>#REF!</v>
      </c>
      <c r="M263" s="130" t="e">
        <f>IF(ISBLANK(#REF!),"",#REF!)</f>
        <v>#REF!</v>
      </c>
      <c r="N263" s="129" t="e">
        <f>IF(ISBLANK(#REF!),"",#REF!)</f>
        <v>#REF!</v>
      </c>
      <c r="O263" s="129" t="e">
        <f>IF(ISBLANK(#REF!),"",#REF!)</f>
        <v>#REF!</v>
      </c>
      <c r="P263" s="131" t="e">
        <f>IF(ISBLANK(#REF!),"",#REF!)</f>
        <v>#REF!</v>
      </c>
      <c r="Q263" s="275" t="e">
        <f>IF(ISBLANK(#REF!),"",#REF!)</f>
        <v>#REF!</v>
      </c>
      <c r="R263" s="276" t="e">
        <f>IF(ISBLANK(#REF!),"","sto "&amp;#REF!)</f>
        <v>#REF!</v>
      </c>
      <c r="S263" s="81">
        <f>$S$11</f>
        <v>2</v>
      </c>
      <c r="T263" s="73">
        <f>$T$11</f>
        <v>4</v>
      </c>
    </row>
    <row r="264" spans="1:20" ht="13.5" customHeight="1">
      <c r="A264" s="85" t="e">
        <f>IF(ISBLANK(#REF!),"",#REF!)</f>
        <v>#REF!</v>
      </c>
      <c r="B264" s="86" t="e">
        <f>IF(ISBLANK(#REF!),"",#REF!)</f>
        <v>#REF!</v>
      </c>
      <c r="C264" s="127" t="e">
        <f>INDEX(D257:D260,MATCH(S264,A257:A260,0))</f>
        <v>#REF!</v>
      </c>
      <c r="D264" s="151" t="e">
        <f>INDEX(D257:D260,MATCH(T264,A257:A260,0))</f>
        <v>#REF!</v>
      </c>
      <c r="E264" s="128" t="e">
        <f>IF(ISBLANK(#REF!),"",#REF!)</f>
        <v>#REF!</v>
      </c>
      <c r="F264" s="128" t="e">
        <f>IF(ISBLANK(#REF!),"",#REF!)</f>
        <v>#REF!</v>
      </c>
      <c r="G264" s="377" t="e">
        <f>IF(ISBLANK(#REF!),"",#REF!)</f>
        <v>#REF!</v>
      </c>
      <c r="H264" s="377"/>
      <c r="I264" s="377" t="e">
        <f>IF(ISBLANK(#REF!),"",#REF!)</f>
        <v>#REF!</v>
      </c>
      <c r="J264" s="377"/>
      <c r="K264" s="377" t="e">
        <f>IF(ISBLANK(#REF!),"",#REF!)</f>
        <v>#REF!</v>
      </c>
      <c r="L264" s="377" t="e">
        <f>IF(ISBLANK(#REF!),"",#REF!)</f>
        <v>#REF!</v>
      </c>
      <c r="M264" s="130" t="e">
        <f>IF(ISBLANK(#REF!),"",#REF!)</f>
        <v>#REF!</v>
      </c>
      <c r="N264" s="129" t="e">
        <f>IF(ISBLANK(#REF!),"",#REF!)</f>
        <v>#REF!</v>
      </c>
      <c r="O264" s="129" t="e">
        <f>IF(ISBLANK(#REF!),"",#REF!)</f>
        <v>#REF!</v>
      </c>
      <c r="P264" s="131" t="e">
        <f>IF(ISBLANK(#REF!),"",#REF!)</f>
        <v>#REF!</v>
      </c>
      <c r="Q264" s="275" t="e">
        <f>IF(ISBLANK(#REF!),"",#REF!)</f>
        <v>#REF!</v>
      </c>
      <c r="R264" s="276" t="e">
        <f>IF(ISBLANK(#REF!),"","sto "&amp;#REF!)</f>
        <v>#REF!</v>
      </c>
      <c r="S264" s="81">
        <f>$S$12</f>
        <v>1</v>
      </c>
      <c r="T264" s="73">
        <f>$T$12</f>
        <v>2</v>
      </c>
    </row>
    <row r="265" spans="1:20" ht="13.5" customHeight="1">
      <c r="A265" s="85" t="e">
        <f>IF(ISBLANK(#REF!),"",#REF!)</f>
        <v>#REF!</v>
      </c>
      <c r="B265" s="86" t="e">
        <f>IF(ISBLANK(#REF!),"",#REF!)</f>
        <v>#REF!</v>
      </c>
      <c r="C265" s="127" t="e">
        <f>INDEX(D257:D260,MATCH(S265,A257:A260,0))</f>
        <v>#REF!</v>
      </c>
      <c r="D265" s="151" t="e">
        <f>INDEX(D257:D260,MATCH(T265,A257:A260,0))</f>
        <v>#REF!</v>
      </c>
      <c r="E265" s="128" t="e">
        <f>IF(ISBLANK(#REF!),"",#REF!)</f>
        <v>#REF!</v>
      </c>
      <c r="F265" s="128" t="e">
        <f>IF(ISBLANK(#REF!),"",#REF!)</f>
        <v>#REF!</v>
      </c>
      <c r="G265" s="377" t="e">
        <f>IF(ISBLANK(#REF!),"",#REF!)</f>
        <v>#REF!</v>
      </c>
      <c r="H265" s="377"/>
      <c r="I265" s="377" t="e">
        <f>IF(ISBLANK(#REF!),"",#REF!)</f>
        <v>#REF!</v>
      </c>
      <c r="J265" s="377"/>
      <c r="K265" s="377" t="e">
        <f>IF(ISBLANK(#REF!),"",#REF!)</f>
        <v>#REF!</v>
      </c>
      <c r="L265" s="377" t="e">
        <f>IF(ISBLANK(#REF!),"",#REF!)</f>
        <v>#REF!</v>
      </c>
      <c r="M265" s="130" t="e">
        <f>IF(ISBLANK(#REF!),"",#REF!)</f>
        <v>#REF!</v>
      </c>
      <c r="N265" s="129" t="e">
        <f>IF(ISBLANK(#REF!),"",#REF!)</f>
        <v>#REF!</v>
      </c>
      <c r="O265" s="129" t="e">
        <f>IF(ISBLANK(#REF!),"",#REF!)</f>
        <v>#REF!</v>
      </c>
      <c r="P265" s="131" t="e">
        <f>IF(ISBLANK(#REF!),"",#REF!)</f>
        <v>#REF!</v>
      </c>
      <c r="Q265" s="275" t="e">
        <f>IF(ISBLANK(#REF!),"",#REF!)</f>
        <v>#REF!</v>
      </c>
      <c r="R265" s="276" t="e">
        <f>IF(ISBLANK(#REF!),"","sto "&amp;#REF!)</f>
        <v>#REF!</v>
      </c>
      <c r="S265" s="81">
        <f>$S$13</f>
        <v>3</v>
      </c>
      <c r="T265" s="73">
        <f>$T$13</f>
        <v>4</v>
      </c>
    </row>
    <row r="266" spans="1:20" ht="13.5" customHeight="1">
      <c r="A266" s="85" t="e">
        <f>IF(ISBLANK(#REF!),"",#REF!)</f>
        <v>#REF!</v>
      </c>
      <c r="B266" s="86" t="e">
        <f>IF(ISBLANK(#REF!),"",#REF!)</f>
        <v>#REF!</v>
      </c>
      <c r="C266" s="127" t="e">
        <f>INDEX(D257:D260,MATCH(S266,A257:A260,0))</f>
        <v>#REF!</v>
      </c>
      <c r="D266" s="151" t="e">
        <f>INDEX(D257:D260,MATCH(T266,A257:A260,0))</f>
        <v>#REF!</v>
      </c>
      <c r="E266" s="128" t="e">
        <f>IF(ISBLANK(#REF!),"",#REF!)</f>
        <v>#REF!</v>
      </c>
      <c r="F266" s="128" t="e">
        <f>IF(ISBLANK(#REF!),"",#REF!)</f>
        <v>#REF!</v>
      </c>
      <c r="G266" s="377" t="e">
        <f>IF(ISBLANK(#REF!),"",#REF!)</f>
        <v>#REF!</v>
      </c>
      <c r="H266" s="377"/>
      <c r="I266" s="377" t="e">
        <f>IF(ISBLANK(#REF!),"",#REF!)</f>
        <v>#REF!</v>
      </c>
      <c r="J266" s="377"/>
      <c r="K266" s="377" t="e">
        <f>IF(ISBLANK(#REF!),"",#REF!)</f>
        <v>#REF!</v>
      </c>
      <c r="L266" s="377" t="e">
        <f>IF(ISBLANK(#REF!),"",#REF!)</f>
        <v>#REF!</v>
      </c>
      <c r="M266" s="130" t="e">
        <f>IF(ISBLANK(#REF!),"",#REF!)</f>
        <v>#REF!</v>
      </c>
      <c r="N266" s="129" t="e">
        <f>IF(ISBLANK(#REF!),"",#REF!)</f>
        <v>#REF!</v>
      </c>
      <c r="O266" s="129" t="e">
        <f>IF(ISBLANK(#REF!),"",#REF!)</f>
        <v>#REF!</v>
      </c>
      <c r="P266" s="131" t="e">
        <f>IF(ISBLANK(#REF!),"",#REF!)</f>
        <v>#REF!</v>
      </c>
      <c r="Q266" s="275" t="e">
        <f>IF(ISBLANK(#REF!),"",#REF!)</f>
        <v>#REF!</v>
      </c>
      <c r="R266" s="276" t="e">
        <f>IF(ISBLANK(#REF!),"","sto "&amp;#REF!)</f>
        <v>#REF!</v>
      </c>
      <c r="S266" s="81">
        <f>$S$14</f>
        <v>1</v>
      </c>
      <c r="T266" s="73">
        <f>$T$14</f>
        <v>4</v>
      </c>
    </row>
    <row r="267" spans="1:20" ht="13.5" customHeight="1">
      <c r="A267" s="87" t="e">
        <f>IF(ISBLANK(#REF!),"",#REF!)</f>
        <v>#REF!</v>
      </c>
      <c r="B267" s="88" t="e">
        <f>IF(ISBLANK(#REF!),"",#REF!)</f>
        <v>#REF!</v>
      </c>
      <c r="C267" s="132" t="e">
        <f>INDEX(D257:D260,MATCH(S267,A257:A260,0))</f>
        <v>#REF!</v>
      </c>
      <c r="D267" s="152" t="e">
        <f>INDEX(D257:D260,MATCH(T267,A257:A260,0))</f>
        <v>#REF!</v>
      </c>
      <c r="E267" s="133" t="e">
        <f>IF(ISBLANK(#REF!),"",#REF!)</f>
        <v>#REF!</v>
      </c>
      <c r="F267" s="133" t="e">
        <f>IF(ISBLANK(#REF!),"",#REF!)</f>
        <v>#REF!</v>
      </c>
      <c r="G267" s="367" t="e">
        <f>IF(ISBLANK(#REF!),"",#REF!)</f>
        <v>#REF!</v>
      </c>
      <c r="H267" s="367"/>
      <c r="I267" s="367" t="e">
        <f>IF(ISBLANK(#REF!),"",#REF!)</f>
        <v>#REF!</v>
      </c>
      <c r="J267" s="367"/>
      <c r="K267" s="367" t="e">
        <f>IF(ISBLANK(#REF!),"",#REF!)</f>
        <v>#REF!</v>
      </c>
      <c r="L267" s="367" t="e">
        <f>IF(ISBLANK(#REF!),"",#REF!)</f>
        <v>#REF!</v>
      </c>
      <c r="M267" s="135" t="e">
        <f>IF(ISBLANK(#REF!),"",#REF!)</f>
        <v>#REF!</v>
      </c>
      <c r="N267" s="134" t="e">
        <f>IF(ISBLANK(#REF!),"",#REF!)</f>
        <v>#REF!</v>
      </c>
      <c r="O267" s="134" t="e">
        <f>IF(ISBLANK(#REF!),"",#REF!)</f>
        <v>#REF!</v>
      </c>
      <c r="P267" s="136" t="e">
        <f>IF(ISBLANK(#REF!),"",#REF!)</f>
        <v>#REF!</v>
      </c>
      <c r="Q267" s="275" t="e">
        <f>IF(ISBLANK(#REF!),"",#REF!)</f>
        <v>#REF!</v>
      </c>
      <c r="R267" s="276" t="e">
        <f>IF(ISBLANK(#REF!),"","sto "&amp;#REF!)</f>
        <v>#REF!</v>
      </c>
      <c r="S267" s="82">
        <f>$S$15</f>
        <v>2</v>
      </c>
      <c r="T267" s="74">
        <f>$T$15</f>
        <v>3</v>
      </c>
    </row>
    <row r="269" spans="1:20" ht="13.5" customHeight="1">
      <c r="B269" s="12"/>
      <c r="C269" s="143"/>
      <c r="D269" s="120" t="s">
        <v>33</v>
      </c>
      <c r="E269" s="107"/>
      <c r="F269" s="107"/>
      <c r="G269" s="107"/>
      <c r="H269" s="107"/>
      <c r="I269" s="108"/>
      <c r="J269" s="108"/>
      <c r="K269" s="107"/>
      <c r="L269" s="107"/>
      <c r="M269" s="107"/>
      <c r="N269" s="109"/>
      <c r="O269" s="110"/>
      <c r="P269" s="107"/>
      <c r="Q269" s="13"/>
      <c r="R269" s="13"/>
    </row>
    <row r="270" spans="1:20" ht="13.5" customHeight="1">
      <c r="B270" s="183" t="s">
        <v>0</v>
      </c>
      <c r="C270" s="186"/>
      <c r="D270" s="147" t="s">
        <v>1</v>
      </c>
      <c r="E270" s="368">
        <v>1</v>
      </c>
      <c r="F270" s="368"/>
      <c r="G270" s="368">
        <v>2</v>
      </c>
      <c r="H270" s="368"/>
      <c r="I270" s="369">
        <v>3</v>
      </c>
      <c r="J270" s="369"/>
      <c r="K270" s="368">
        <v>4</v>
      </c>
      <c r="L270" s="368"/>
      <c r="M270" s="111" t="s">
        <v>2</v>
      </c>
      <c r="N270" s="111" t="s">
        <v>3</v>
      </c>
      <c r="O270" s="112" t="s">
        <v>7</v>
      </c>
      <c r="P270" s="113"/>
      <c r="Q270" s="49" t="s">
        <v>42</v>
      </c>
      <c r="R270" s="50"/>
    </row>
    <row r="271" spans="1:20" ht="13.5" customHeight="1">
      <c r="A271" s="69">
        <v>1</v>
      </c>
      <c r="B271" s="184">
        <v>201</v>
      </c>
      <c r="C271" s="187" t="e">
        <f>IF(ISNA(MATCH(B271,#REF!,0)),"",INDEX(#REF!,MATCH(B271,#REF!,0)))</f>
        <v>#REF!</v>
      </c>
      <c r="D271" s="148" t="e">
        <f>IF(ISNA(MATCH(B271,#REF!,0)),"bye",INDEX(#REF!,MATCH(B271,#REF!,0)))</f>
        <v>#REF!</v>
      </c>
      <c r="E271" s="114"/>
      <c r="F271" s="115"/>
      <c r="G271" s="370" t="e">
        <f t="array" ref="G271">INDEX(E276:E281,MATCH(D271&amp;D272,C276:C281&amp;D276:D281,0))&amp;"/"&amp;INDEX(F276:F281,MATCH(D271&amp;D272,C276:C281&amp;D276:D281,0))</f>
        <v>#REF!</v>
      </c>
      <c r="H271" s="371"/>
      <c r="I271" s="370" t="e">
        <f t="array" ref="I271">INDEX(E276:E281,MATCH(D271&amp;D273,C276:C281&amp;D276:D281,0))&amp;"/"&amp;INDEX(F276:F281,MATCH(D271&amp;D273,C276:C281&amp;D276:D281,0))</f>
        <v>#REF!</v>
      </c>
      <c r="J271" s="371"/>
      <c r="K271" s="370" t="e">
        <f t="array" ref="K271">INDEX(E276:E281,MATCH(D271&amp;D274,C276:C281&amp;D276:D281,0))&amp;"/"&amp;INDEX(F276:F281,MATCH(D271&amp;D274,C276:C281&amp;D276:D281,0))</f>
        <v>#REF!</v>
      </c>
      <c r="L271" s="371"/>
      <c r="M271" s="116">
        <f>IF(ISBLANK(#REF!),"",COUNTIFS(C276:C281,D271,E276:E281,3)+COUNTIFS(D276:D281,D271,F276:F281,3))</f>
        <v>0</v>
      </c>
      <c r="N271" s="116">
        <f>IF(ISBLANK(#REF!),"",COUNTIFS(C276:C281,D271,E276:E281,"&lt;3")+COUNTIFS(D276:D281,D271,F276:F281,"&lt;3"))</f>
        <v>0</v>
      </c>
      <c r="O271" s="117"/>
      <c r="P271" s="106">
        <v>1</v>
      </c>
      <c r="Q271" s="76" t="e">
        <f>IF(ISBLANK(D271),"*",INDEX(D271:D274,MATCH(P271,O271:O274,0)))</f>
        <v>#N/A</v>
      </c>
      <c r="R271" s="77"/>
    </row>
    <row r="272" spans="1:20" ht="13.5" customHeight="1">
      <c r="A272" s="69">
        <v>2</v>
      </c>
      <c r="B272" s="184">
        <v>202</v>
      </c>
      <c r="C272" s="187" t="e">
        <f>IF(ISNA(MATCH(B272,#REF!,0)),"",INDEX(#REF!,MATCH(B272,#REF!,0)))</f>
        <v>#REF!</v>
      </c>
      <c r="D272" s="148" t="e">
        <f>IF(ISNA(MATCH(B272,#REF!,0)),"bye",INDEX(#REF!,MATCH(B272,#REF!,0)))</f>
        <v>#REF!</v>
      </c>
      <c r="E272" s="370" t="e">
        <f t="array" ref="E272">INDEX(F276:F281,MATCH(D271&amp;D272,C276:C281&amp;D276:D281,0))&amp;"/"&amp;INDEX(E276:E281,MATCH(D271&amp;D272,C276:C281&amp;D276:D281,0))</f>
        <v>#REF!</v>
      </c>
      <c r="F272" s="371"/>
      <c r="G272" s="114"/>
      <c r="H272" s="115"/>
      <c r="I272" s="370" t="e">
        <f t="array" ref="I272">INDEX(E276:E281,MATCH(D272&amp;D273,C276:C281&amp;D276:D281,0))&amp;"/"&amp;INDEX(F276:F281,MATCH(D272&amp;D273,C276:C281&amp;D276:D281,0))</f>
        <v>#REF!</v>
      </c>
      <c r="J272" s="371"/>
      <c r="K272" s="370" t="e">
        <f t="array" ref="K272">INDEX(E276:E281,MATCH(D272&amp;D274,C276:C281&amp;D276:D281,0))&amp;"/"&amp;INDEX(F276:F281,MATCH(D272&amp;D274,C276:C281&amp;D276:D281,0))</f>
        <v>#REF!</v>
      </c>
      <c r="L272" s="371"/>
      <c r="M272" s="116">
        <f>IF(ISBLANK(#REF!),"",COUNTIFS(C276:C281,D272,E276:E281,3)+COUNTIFS(D276:D281,D272,F276:F281,3))</f>
        <v>0</v>
      </c>
      <c r="N272" s="116">
        <f>IF(ISBLANK(#REF!),"",COUNTIFS(C276:C281,D272,E276:E281,"&lt;3")+COUNTIFS(D276:D281,D272,F276:F281,"&lt;3"))</f>
        <v>0</v>
      </c>
      <c r="O272" s="117"/>
      <c r="P272" s="106">
        <v>2</v>
      </c>
      <c r="Q272" s="78" t="e">
        <f>IF(ISBLANK(D272),"*",INDEX(D271:D274,MATCH(P272,O271:O274,0)))</f>
        <v>#N/A</v>
      </c>
      <c r="R272" s="79"/>
    </row>
    <row r="273" spans="1:20" ht="13.5" customHeight="1">
      <c r="A273" s="69">
        <v>3</v>
      </c>
      <c r="B273" s="184">
        <v>203</v>
      </c>
      <c r="C273" s="187" t="e">
        <f>IF(ISNA(MATCH(B273,#REF!,0)),"",INDEX(#REF!,MATCH(B273,#REF!,0)))</f>
        <v>#REF!</v>
      </c>
      <c r="D273" s="148" t="e">
        <f>IF(ISNA(MATCH(B273,#REF!,0)),"bye",INDEX(#REF!,MATCH(B273,#REF!,0)))</f>
        <v>#REF!</v>
      </c>
      <c r="E273" s="370" t="e">
        <f t="array" ref="E273">INDEX(F276:F281,MATCH(D271&amp;D273,C276:C281&amp;D276:D281,0))&amp;"/"&amp;INDEX(E276:E281,MATCH(D271&amp;D273,C276:C281&amp;D276:D281,0))</f>
        <v>#REF!</v>
      </c>
      <c r="F273" s="371"/>
      <c r="G273" s="370" t="e">
        <f t="array" ref="G273">INDEX(F276:F281,MATCH(D272&amp;D273,C276:C281&amp;D276:D281,0))&amp;"/"&amp;INDEX(E276:E281,MATCH(D272&amp;D273,C276:C281&amp;D276:D281,0))</f>
        <v>#REF!</v>
      </c>
      <c r="H273" s="371"/>
      <c r="I273" s="114"/>
      <c r="J273" s="115"/>
      <c r="K273" s="370" t="e">
        <f t="array" ref="K273">INDEX(E276:E281,MATCH(D273&amp;D274,C276:C281&amp;D276:D281,0))&amp;"/"&amp;INDEX(F276:F281,MATCH(D273&amp;D274,C276:C281&amp;D276:D281,0))</f>
        <v>#REF!</v>
      </c>
      <c r="L273" s="371"/>
      <c r="M273" s="116">
        <f>IF(ISBLANK(#REF!),"",COUNTIFS(C276:C281,D273,E276:E281,3)+COUNTIFS(D276:D281,D273,F276:F281,3))</f>
        <v>0</v>
      </c>
      <c r="N273" s="116">
        <f>IF(ISBLANK(#REF!),"",COUNTIFS(C276:C281,D273,E276:E281,"&lt;3")+COUNTIFS(D276:D281,D273,F276:F281,"&lt;3"))</f>
        <v>0</v>
      </c>
      <c r="O273" s="117"/>
      <c r="P273" s="106">
        <v>3</v>
      </c>
      <c r="Q273" s="78" t="e">
        <f>IF(ISBLANK(D273),"*",INDEX(D271:D274,MATCH(P273,O271:O274,0)))</f>
        <v>#N/A</v>
      </c>
      <c r="R273" s="79"/>
    </row>
    <row r="274" spans="1:20" ht="13.5" customHeight="1">
      <c r="A274" s="70">
        <v>4</v>
      </c>
      <c r="B274" s="185">
        <v>204</v>
      </c>
      <c r="C274" s="188" t="e">
        <f>IF(ISNA(MATCH(B274,#REF!,0)),"",INDEX(#REF!,MATCH(B274,#REF!,0)))</f>
        <v>#REF!</v>
      </c>
      <c r="D274" s="149" t="e">
        <f>IF(ISNA(MATCH(B274,#REF!,0)),"bye",INDEX(#REF!,MATCH(B274,#REF!,0)))</f>
        <v>#REF!</v>
      </c>
      <c r="E274" s="372" t="e">
        <f t="array" ref="E274">INDEX(F276:F281,MATCH(D271&amp;D274,C276:C281&amp;D276:D281,0))&amp;"/"&amp;INDEX(E276:E281,MATCH(D271&amp;D274,C276:C281&amp;D276:D281,0))</f>
        <v>#REF!</v>
      </c>
      <c r="F274" s="373"/>
      <c r="G274" s="372" t="e">
        <f t="array" ref="G274">INDEX(F276:F281,MATCH(D272&amp;D274,C276:C281&amp;D276:D281,0))&amp;"/"&amp;INDEX(E276:E281,MATCH(D272&amp;D274,C276:C281&amp;D276:D281,0))</f>
        <v>#REF!</v>
      </c>
      <c r="H274" s="373"/>
      <c r="I274" s="372" t="e">
        <f t="array" ref="I274">INDEX(F276:F281,MATCH(D273&amp;D274,C276:C281&amp;D276:D281,0))&amp;"/"&amp;INDEX(E276:E281,MATCH(D273&amp;D274,C276:C281&amp;D276:D281,0))</f>
        <v>#REF!</v>
      </c>
      <c r="J274" s="373"/>
      <c r="K274" s="114"/>
      <c r="L274" s="115"/>
      <c r="M274" s="118">
        <f>IF(ISBLANK(#REF!),"",COUNTIFS(C276:C281,D274,E276:E281,3)+COUNTIFS(D276:D281,D274,F276:F281,3))</f>
        <v>0</v>
      </c>
      <c r="N274" s="118">
        <f>IF(ISBLANK(#REF!),"",COUNTIFS(C276:C281,D274,E276:E281,"&lt;3")+COUNTIFS(D276:D281,D274,F276:F281,"&lt;3"))</f>
        <v>0</v>
      </c>
      <c r="O274" s="119"/>
      <c r="P274" s="106">
        <v>4</v>
      </c>
      <c r="Q274" s="78" t="e">
        <f>IF(ISBLANK(D274),"*",INDEX(D271:D274,MATCH(P274,O271:O274,0)))</f>
        <v>#N/A</v>
      </c>
      <c r="R274" s="79"/>
    </row>
    <row r="275" spans="1:20" ht="13.5" customHeight="1">
      <c r="A275" s="363"/>
      <c r="B275" s="363"/>
      <c r="C275" s="144"/>
      <c r="E275" s="364" t="s">
        <v>10</v>
      </c>
      <c r="F275" s="364"/>
      <c r="G275" s="365" t="s">
        <v>11</v>
      </c>
      <c r="H275" s="365"/>
      <c r="I275" s="366" t="s">
        <v>4</v>
      </c>
      <c r="J275" s="366"/>
      <c r="K275" s="374" t="s">
        <v>12</v>
      </c>
      <c r="L275" s="374"/>
      <c r="M275" s="172" t="s">
        <v>5</v>
      </c>
      <c r="N275" s="172" t="s">
        <v>6</v>
      </c>
      <c r="O275" s="173" t="s">
        <v>8</v>
      </c>
      <c r="P275" s="174" t="s">
        <v>9</v>
      </c>
      <c r="Q275" s="13"/>
      <c r="R275" s="13"/>
      <c r="S275" s="375" t="s">
        <v>93</v>
      </c>
      <c r="T275" s="375"/>
    </row>
    <row r="276" spans="1:20" ht="13.5" customHeight="1">
      <c r="A276" s="83" t="e">
        <f>IF(ISBLANK(#REF!),"",#REF!)</f>
        <v>#REF!</v>
      </c>
      <c r="B276" s="84" t="e">
        <f>IF(ISBLANK(#REF!),"",#REF!)</f>
        <v>#REF!</v>
      </c>
      <c r="C276" s="122" t="e">
        <f>INDEX(D271:D274,MATCH(S276,A271:A274,0))</f>
        <v>#REF!</v>
      </c>
      <c r="D276" s="150" t="e">
        <f>INDEX(D271:D274,MATCH(T276,A271:A274,0))</f>
        <v>#REF!</v>
      </c>
      <c r="E276" s="123" t="e">
        <f>IF(ISBLANK(#REF!),"",#REF!)</f>
        <v>#REF!</v>
      </c>
      <c r="F276" s="123" t="e">
        <f>IF(ISBLANK(#REF!),"",#REF!)</f>
        <v>#REF!</v>
      </c>
      <c r="G276" s="376" t="e">
        <f>IF(ISBLANK(#REF!),"",#REF!)</f>
        <v>#REF!</v>
      </c>
      <c r="H276" s="376"/>
      <c r="I276" s="376" t="e">
        <f>IF(ISBLANK(#REF!),"",#REF!)</f>
        <v>#REF!</v>
      </c>
      <c r="J276" s="376"/>
      <c r="K276" s="376" t="e">
        <f>IF(ISBLANK(#REF!),"",#REF!)</f>
        <v>#REF!</v>
      </c>
      <c r="L276" s="376" t="e">
        <f>IF(ISBLANK(#REF!),"",#REF!)</f>
        <v>#REF!</v>
      </c>
      <c r="M276" s="125" t="e">
        <f>IF(ISBLANK(#REF!),"",#REF!)</f>
        <v>#REF!</v>
      </c>
      <c r="N276" s="124" t="e">
        <f>IF(ISBLANK(#REF!),"",#REF!)</f>
        <v>#REF!</v>
      </c>
      <c r="O276" s="124" t="e">
        <f>IF(ISBLANK(#REF!),"",#REF!)</f>
        <v>#REF!</v>
      </c>
      <c r="P276" s="126" t="e">
        <f>IF(ISBLANK(#REF!),"",#REF!)</f>
        <v>#REF!</v>
      </c>
      <c r="Q276" s="275" t="e">
        <f>IF(ISBLANK(#REF!),"",#REF!)</f>
        <v>#REF!</v>
      </c>
      <c r="R276" s="276" t="e">
        <f>IF(ISBLANK(#REF!),"","sto "&amp;#REF!)</f>
        <v>#REF!</v>
      </c>
      <c r="S276" s="80">
        <f>$S$10</f>
        <v>1</v>
      </c>
      <c r="T276" s="72">
        <f>$T$10</f>
        <v>3</v>
      </c>
    </row>
    <row r="277" spans="1:20" ht="13.5" customHeight="1">
      <c r="A277" s="85" t="e">
        <f>IF(ISBLANK(#REF!),"",#REF!)</f>
        <v>#REF!</v>
      </c>
      <c r="B277" s="86" t="e">
        <f>IF(ISBLANK(#REF!),"",#REF!)</f>
        <v>#REF!</v>
      </c>
      <c r="C277" s="127" t="e">
        <f>INDEX(D271:D274,MATCH(S277,A271:A274,0))</f>
        <v>#REF!</v>
      </c>
      <c r="D277" s="151" t="e">
        <f>INDEX(D271:D274,MATCH(T277,A271:A274,0))</f>
        <v>#REF!</v>
      </c>
      <c r="E277" s="128" t="e">
        <f>IF(ISBLANK(#REF!),"",#REF!)</f>
        <v>#REF!</v>
      </c>
      <c r="F277" s="128" t="e">
        <f>IF(ISBLANK(#REF!),"",#REF!)</f>
        <v>#REF!</v>
      </c>
      <c r="G277" s="377" t="e">
        <f>IF(ISBLANK(#REF!),"",#REF!)</f>
        <v>#REF!</v>
      </c>
      <c r="H277" s="377"/>
      <c r="I277" s="377" t="e">
        <f>IF(ISBLANK(#REF!),"",#REF!)</f>
        <v>#REF!</v>
      </c>
      <c r="J277" s="377"/>
      <c r="K277" s="377" t="e">
        <f>IF(ISBLANK(#REF!),"",#REF!)</f>
        <v>#REF!</v>
      </c>
      <c r="L277" s="377" t="e">
        <f>IF(ISBLANK(#REF!),"",#REF!)</f>
        <v>#REF!</v>
      </c>
      <c r="M277" s="130" t="e">
        <f>IF(ISBLANK(#REF!),"",#REF!)</f>
        <v>#REF!</v>
      </c>
      <c r="N277" s="129" t="e">
        <f>IF(ISBLANK(#REF!),"",#REF!)</f>
        <v>#REF!</v>
      </c>
      <c r="O277" s="129" t="e">
        <f>IF(ISBLANK(#REF!),"",#REF!)</f>
        <v>#REF!</v>
      </c>
      <c r="P277" s="131" t="e">
        <f>IF(ISBLANK(#REF!),"",#REF!)</f>
        <v>#REF!</v>
      </c>
      <c r="Q277" s="275" t="e">
        <f>IF(ISBLANK(#REF!),"",#REF!)</f>
        <v>#REF!</v>
      </c>
      <c r="R277" s="276" t="e">
        <f>IF(ISBLANK(#REF!),"","sto "&amp;#REF!)</f>
        <v>#REF!</v>
      </c>
      <c r="S277" s="81">
        <f>$S$11</f>
        <v>2</v>
      </c>
      <c r="T277" s="73">
        <f>$T$11</f>
        <v>4</v>
      </c>
    </row>
    <row r="278" spans="1:20" ht="13.5" customHeight="1">
      <c r="A278" s="85" t="e">
        <f>IF(ISBLANK(#REF!),"",#REF!)</f>
        <v>#REF!</v>
      </c>
      <c r="B278" s="86" t="e">
        <f>IF(ISBLANK(#REF!),"",#REF!)</f>
        <v>#REF!</v>
      </c>
      <c r="C278" s="127" t="e">
        <f>INDEX(D271:D274,MATCH(S278,A271:A274,0))</f>
        <v>#REF!</v>
      </c>
      <c r="D278" s="151" t="e">
        <f>INDEX(D271:D274,MATCH(T278,A271:A274,0))</f>
        <v>#REF!</v>
      </c>
      <c r="E278" s="128" t="e">
        <f>IF(ISBLANK(#REF!),"",#REF!)</f>
        <v>#REF!</v>
      </c>
      <c r="F278" s="128" t="e">
        <f>IF(ISBLANK(#REF!),"",#REF!)</f>
        <v>#REF!</v>
      </c>
      <c r="G278" s="377" t="e">
        <f>IF(ISBLANK(#REF!),"",#REF!)</f>
        <v>#REF!</v>
      </c>
      <c r="H278" s="377"/>
      <c r="I278" s="377" t="e">
        <f>IF(ISBLANK(#REF!),"",#REF!)</f>
        <v>#REF!</v>
      </c>
      <c r="J278" s="377"/>
      <c r="K278" s="377" t="e">
        <f>IF(ISBLANK(#REF!),"",#REF!)</f>
        <v>#REF!</v>
      </c>
      <c r="L278" s="377" t="e">
        <f>IF(ISBLANK(#REF!),"",#REF!)</f>
        <v>#REF!</v>
      </c>
      <c r="M278" s="130" t="e">
        <f>IF(ISBLANK(#REF!),"",#REF!)</f>
        <v>#REF!</v>
      </c>
      <c r="N278" s="129" t="e">
        <f>IF(ISBLANK(#REF!),"",#REF!)</f>
        <v>#REF!</v>
      </c>
      <c r="O278" s="129" t="e">
        <f>IF(ISBLANK(#REF!),"",#REF!)</f>
        <v>#REF!</v>
      </c>
      <c r="P278" s="131" t="e">
        <f>IF(ISBLANK(#REF!),"",#REF!)</f>
        <v>#REF!</v>
      </c>
      <c r="Q278" s="275" t="e">
        <f>IF(ISBLANK(#REF!),"",#REF!)</f>
        <v>#REF!</v>
      </c>
      <c r="R278" s="276" t="e">
        <f>IF(ISBLANK(#REF!),"","sto "&amp;#REF!)</f>
        <v>#REF!</v>
      </c>
      <c r="S278" s="81">
        <f>$S$12</f>
        <v>1</v>
      </c>
      <c r="T278" s="73">
        <f>$T$12</f>
        <v>2</v>
      </c>
    </row>
    <row r="279" spans="1:20" ht="13.5" customHeight="1">
      <c r="A279" s="85" t="e">
        <f>IF(ISBLANK(#REF!),"",#REF!)</f>
        <v>#REF!</v>
      </c>
      <c r="B279" s="86" t="e">
        <f>IF(ISBLANK(#REF!),"",#REF!)</f>
        <v>#REF!</v>
      </c>
      <c r="C279" s="127" t="e">
        <f>INDEX(D271:D274,MATCH(S279,A271:A274,0))</f>
        <v>#REF!</v>
      </c>
      <c r="D279" s="151" t="e">
        <f>INDEX(D271:D274,MATCH(T279,A271:A274,0))</f>
        <v>#REF!</v>
      </c>
      <c r="E279" s="128" t="e">
        <f>IF(ISBLANK(#REF!),"",#REF!)</f>
        <v>#REF!</v>
      </c>
      <c r="F279" s="128" t="e">
        <f>IF(ISBLANK(#REF!),"",#REF!)</f>
        <v>#REF!</v>
      </c>
      <c r="G279" s="377" t="e">
        <f>IF(ISBLANK(#REF!),"",#REF!)</f>
        <v>#REF!</v>
      </c>
      <c r="H279" s="377"/>
      <c r="I279" s="377" t="e">
        <f>IF(ISBLANK(#REF!),"",#REF!)</f>
        <v>#REF!</v>
      </c>
      <c r="J279" s="377"/>
      <c r="K279" s="377" t="e">
        <f>IF(ISBLANK(#REF!),"",#REF!)</f>
        <v>#REF!</v>
      </c>
      <c r="L279" s="377" t="e">
        <f>IF(ISBLANK(#REF!),"",#REF!)</f>
        <v>#REF!</v>
      </c>
      <c r="M279" s="130" t="e">
        <f>IF(ISBLANK(#REF!),"",#REF!)</f>
        <v>#REF!</v>
      </c>
      <c r="N279" s="129" t="e">
        <f>IF(ISBLANK(#REF!),"",#REF!)</f>
        <v>#REF!</v>
      </c>
      <c r="O279" s="129" t="e">
        <f>IF(ISBLANK(#REF!),"",#REF!)</f>
        <v>#REF!</v>
      </c>
      <c r="P279" s="131" t="e">
        <f>IF(ISBLANK(#REF!),"",#REF!)</f>
        <v>#REF!</v>
      </c>
      <c r="Q279" s="275" t="e">
        <f>IF(ISBLANK(#REF!),"",#REF!)</f>
        <v>#REF!</v>
      </c>
      <c r="R279" s="276" t="e">
        <f>IF(ISBLANK(#REF!),"","sto "&amp;#REF!)</f>
        <v>#REF!</v>
      </c>
      <c r="S279" s="81">
        <f>$S$13</f>
        <v>3</v>
      </c>
      <c r="T279" s="73">
        <f>$T$13</f>
        <v>4</v>
      </c>
    </row>
    <row r="280" spans="1:20" ht="13.5" customHeight="1">
      <c r="A280" s="85" t="e">
        <f>IF(ISBLANK(#REF!),"",#REF!)</f>
        <v>#REF!</v>
      </c>
      <c r="B280" s="86" t="e">
        <f>IF(ISBLANK(#REF!),"",#REF!)</f>
        <v>#REF!</v>
      </c>
      <c r="C280" s="127" t="e">
        <f>INDEX(D271:D274,MATCH(S280,A271:A274,0))</f>
        <v>#REF!</v>
      </c>
      <c r="D280" s="151" t="e">
        <f>INDEX(D271:D274,MATCH(T280,A271:A274,0))</f>
        <v>#REF!</v>
      </c>
      <c r="E280" s="128" t="e">
        <f>IF(ISBLANK(#REF!),"",#REF!)</f>
        <v>#REF!</v>
      </c>
      <c r="F280" s="128" t="e">
        <f>IF(ISBLANK(#REF!),"",#REF!)</f>
        <v>#REF!</v>
      </c>
      <c r="G280" s="377" t="e">
        <f>IF(ISBLANK(#REF!),"",#REF!)</f>
        <v>#REF!</v>
      </c>
      <c r="H280" s="377"/>
      <c r="I280" s="377" t="e">
        <f>IF(ISBLANK(#REF!),"",#REF!)</f>
        <v>#REF!</v>
      </c>
      <c r="J280" s="377"/>
      <c r="K280" s="377" t="e">
        <f>IF(ISBLANK(#REF!),"",#REF!)</f>
        <v>#REF!</v>
      </c>
      <c r="L280" s="377" t="e">
        <f>IF(ISBLANK(#REF!),"",#REF!)</f>
        <v>#REF!</v>
      </c>
      <c r="M280" s="130" t="e">
        <f>IF(ISBLANK(#REF!),"",#REF!)</f>
        <v>#REF!</v>
      </c>
      <c r="N280" s="129" t="e">
        <f>IF(ISBLANK(#REF!),"",#REF!)</f>
        <v>#REF!</v>
      </c>
      <c r="O280" s="129" t="e">
        <f>IF(ISBLANK(#REF!),"",#REF!)</f>
        <v>#REF!</v>
      </c>
      <c r="P280" s="131" t="e">
        <f>IF(ISBLANK(#REF!),"",#REF!)</f>
        <v>#REF!</v>
      </c>
      <c r="Q280" s="275" t="e">
        <f>IF(ISBLANK(#REF!),"",#REF!)</f>
        <v>#REF!</v>
      </c>
      <c r="R280" s="276" t="e">
        <f>IF(ISBLANK(#REF!),"","sto "&amp;#REF!)</f>
        <v>#REF!</v>
      </c>
      <c r="S280" s="81">
        <f>$S$14</f>
        <v>1</v>
      </c>
      <c r="T280" s="73">
        <f>$T$14</f>
        <v>4</v>
      </c>
    </row>
    <row r="281" spans="1:20" ht="13.5" customHeight="1">
      <c r="A281" s="87" t="e">
        <f>IF(ISBLANK(#REF!),"",#REF!)</f>
        <v>#REF!</v>
      </c>
      <c r="B281" s="88" t="e">
        <f>IF(ISBLANK(#REF!),"",#REF!)</f>
        <v>#REF!</v>
      </c>
      <c r="C281" s="132" t="e">
        <f>INDEX(D271:D274,MATCH(S281,A271:A274,0))</f>
        <v>#REF!</v>
      </c>
      <c r="D281" s="152" t="e">
        <f>INDEX(D271:D274,MATCH(T281,A271:A274,0))</f>
        <v>#REF!</v>
      </c>
      <c r="E281" s="133" t="e">
        <f>IF(ISBLANK(#REF!),"",#REF!)</f>
        <v>#REF!</v>
      </c>
      <c r="F281" s="133" t="e">
        <f>IF(ISBLANK(#REF!),"",#REF!)</f>
        <v>#REF!</v>
      </c>
      <c r="G281" s="367" t="e">
        <f>IF(ISBLANK(#REF!),"",#REF!)</f>
        <v>#REF!</v>
      </c>
      <c r="H281" s="367"/>
      <c r="I281" s="367" t="e">
        <f>IF(ISBLANK(#REF!),"",#REF!)</f>
        <v>#REF!</v>
      </c>
      <c r="J281" s="367"/>
      <c r="K281" s="367" t="e">
        <f>IF(ISBLANK(#REF!),"",#REF!)</f>
        <v>#REF!</v>
      </c>
      <c r="L281" s="367" t="e">
        <f>IF(ISBLANK(#REF!),"",#REF!)</f>
        <v>#REF!</v>
      </c>
      <c r="M281" s="135" t="e">
        <f>IF(ISBLANK(#REF!),"",#REF!)</f>
        <v>#REF!</v>
      </c>
      <c r="N281" s="134" t="e">
        <f>IF(ISBLANK(#REF!),"",#REF!)</f>
        <v>#REF!</v>
      </c>
      <c r="O281" s="134" t="e">
        <f>IF(ISBLANK(#REF!),"",#REF!)</f>
        <v>#REF!</v>
      </c>
      <c r="P281" s="136" t="e">
        <f>IF(ISBLANK(#REF!),"",#REF!)</f>
        <v>#REF!</v>
      </c>
      <c r="Q281" s="275" t="e">
        <f>IF(ISBLANK(#REF!),"",#REF!)</f>
        <v>#REF!</v>
      </c>
      <c r="R281" s="276" t="e">
        <f>IF(ISBLANK(#REF!),"","sto "&amp;#REF!)</f>
        <v>#REF!</v>
      </c>
      <c r="S281" s="82">
        <f>$S$15</f>
        <v>2</v>
      </c>
      <c r="T281" s="74">
        <f>$T$15</f>
        <v>3</v>
      </c>
    </row>
    <row r="283" spans="1:20" ht="13.5" customHeight="1">
      <c r="B283" s="12"/>
      <c r="C283" s="143"/>
      <c r="D283" s="120" t="s">
        <v>34</v>
      </c>
      <c r="E283" s="107"/>
      <c r="F283" s="107"/>
      <c r="G283" s="107"/>
      <c r="H283" s="107"/>
      <c r="I283" s="108"/>
      <c r="J283" s="108"/>
      <c r="K283" s="107"/>
      <c r="L283" s="107"/>
      <c r="M283" s="107"/>
      <c r="N283" s="109"/>
      <c r="O283" s="110"/>
      <c r="P283" s="107"/>
      <c r="Q283" s="13"/>
      <c r="R283" s="13"/>
    </row>
    <row r="284" spans="1:20" ht="13.5" customHeight="1">
      <c r="B284" s="183" t="s">
        <v>0</v>
      </c>
      <c r="C284" s="186"/>
      <c r="D284" s="147" t="s">
        <v>1</v>
      </c>
      <c r="E284" s="368">
        <v>1</v>
      </c>
      <c r="F284" s="368"/>
      <c r="G284" s="368">
        <v>2</v>
      </c>
      <c r="H284" s="368"/>
      <c r="I284" s="369">
        <v>3</v>
      </c>
      <c r="J284" s="369"/>
      <c r="K284" s="368">
        <v>4</v>
      </c>
      <c r="L284" s="368"/>
      <c r="M284" s="111" t="s">
        <v>2</v>
      </c>
      <c r="N284" s="111" t="s">
        <v>3</v>
      </c>
      <c r="O284" s="112" t="s">
        <v>7</v>
      </c>
      <c r="P284" s="113"/>
      <c r="Q284" s="49" t="s">
        <v>41</v>
      </c>
      <c r="R284" s="50"/>
    </row>
    <row r="285" spans="1:20" ht="13.5" customHeight="1">
      <c r="A285" s="69">
        <v>1</v>
      </c>
      <c r="B285" s="184">
        <v>211</v>
      </c>
      <c r="C285" s="187" t="e">
        <f>IF(ISNA(MATCH(B285,#REF!,0)),"",INDEX(#REF!,MATCH(B285,#REF!,0)))</f>
        <v>#REF!</v>
      </c>
      <c r="D285" s="148" t="e">
        <f>IF(ISNA(MATCH(B285,#REF!,0)),"bye",INDEX(#REF!,MATCH(B285,#REF!,0)))</f>
        <v>#REF!</v>
      </c>
      <c r="E285" s="114"/>
      <c r="F285" s="115"/>
      <c r="G285" s="370" t="e">
        <f t="array" ref="G285">INDEX(E290:E295,MATCH(D285&amp;D286,C290:C295&amp;D290:D295,0))&amp;"/"&amp;INDEX(F290:F295,MATCH(D285&amp;D286,C290:C295&amp;D290:D295,0))</f>
        <v>#REF!</v>
      </c>
      <c r="H285" s="371"/>
      <c r="I285" s="370" t="e">
        <f t="array" ref="I285">INDEX(E290:E295,MATCH(D285&amp;D287,C290:C295&amp;D290:D295,0))&amp;"/"&amp;INDEX(F290:F295,MATCH(D285&amp;D287,C290:C295&amp;D290:D295,0))</f>
        <v>#REF!</v>
      </c>
      <c r="J285" s="371"/>
      <c r="K285" s="370" t="e">
        <f t="array" ref="K285">INDEX(E290:E295,MATCH(D285&amp;D288,C290:C295&amp;D290:D295,0))&amp;"/"&amp;INDEX(F290:F295,MATCH(D285&amp;D288,C290:C295&amp;D290:D295,0))</f>
        <v>#REF!</v>
      </c>
      <c r="L285" s="371"/>
      <c r="M285" s="116">
        <f>IF(ISBLANK(#REF!),"",COUNTIFS(C290:C295,D285,E290:E295,3)+COUNTIFS(D290:D295,D285,F290:F295,3))</f>
        <v>0</v>
      </c>
      <c r="N285" s="116">
        <f>IF(ISBLANK(#REF!),"",COUNTIFS(C290:C295,D285,E290:E295,"&lt;3")+COUNTIFS(D290:D295,D285,F290:F295,"&lt;3"))</f>
        <v>0</v>
      </c>
      <c r="O285" s="117"/>
      <c r="P285" s="106">
        <v>1</v>
      </c>
      <c r="Q285" s="76" t="e">
        <f>IF(ISBLANK(D285),"*",INDEX(D285:D288,MATCH(P285,O285:O288,0)))</f>
        <v>#N/A</v>
      </c>
      <c r="R285" s="77"/>
    </row>
    <row r="286" spans="1:20" ht="13.5" customHeight="1">
      <c r="A286" s="69">
        <v>2</v>
      </c>
      <c r="B286" s="184">
        <v>212</v>
      </c>
      <c r="C286" s="187" t="e">
        <f>IF(ISNA(MATCH(B286,#REF!,0)),"",INDEX(#REF!,MATCH(B286,#REF!,0)))</f>
        <v>#REF!</v>
      </c>
      <c r="D286" s="148" t="e">
        <f>IF(ISNA(MATCH(B286,#REF!,0)),"bye",INDEX(#REF!,MATCH(B286,#REF!,0)))</f>
        <v>#REF!</v>
      </c>
      <c r="E286" s="370" t="e">
        <f t="array" ref="E286">INDEX(F290:F295,MATCH(D285&amp;D286,C290:C295&amp;D290:D295,0))&amp;"/"&amp;INDEX(E290:E295,MATCH(D285&amp;D286,C290:C295&amp;D290:D295,0))</f>
        <v>#REF!</v>
      </c>
      <c r="F286" s="371"/>
      <c r="G286" s="114"/>
      <c r="H286" s="115"/>
      <c r="I286" s="370" t="e">
        <f t="array" ref="I286">INDEX(E290:E295,MATCH(D286&amp;D287,C290:C295&amp;D290:D295,0))&amp;"/"&amp;INDEX(F290:F295,MATCH(D286&amp;D287,C290:C295&amp;D290:D295,0))</f>
        <v>#REF!</v>
      </c>
      <c r="J286" s="371"/>
      <c r="K286" s="370" t="e">
        <f t="array" ref="K286">INDEX(E290:E295,MATCH(D286&amp;D288,C290:C295&amp;D290:D295,0))&amp;"/"&amp;INDEX(F290:F295,MATCH(D286&amp;D288,C290:C295&amp;D290:D295,0))</f>
        <v>#REF!</v>
      </c>
      <c r="L286" s="371"/>
      <c r="M286" s="116">
        <f>IF(ISBLANK(#REF!),"",COUNTIFS(C290:C295,D286,E290:E295,3)+COUNTIFS(D290:D295,D286,F290:F295,3))</f>
        <v>0</v>
      </c>
      <c r="N286" s="116">
        <f>IF(ISBLANK(#REF!),"",COUNTIFS(C290:C295,D286,E290:E295,"&lt;3")+COUNTIFS(D290:D295,D286,F290:F295,"&lt;3"))</f>
        <v>0</v>
      </c>
      <c r="O286" s="117"/>
      <c r="P286" s="106">
        <v>2</v>
      </c>
      <c r="Q286" s="78" t="e">
        <f>IF(ISBLANK(D286),"*",INDEX(D285:D288,MATCH(P286,O285:O288,0)))</f>
        <v>#N/A</v>
      </c>
      <c r="R286" s="79"/>
    </row>
    <row r="287" spans="1:20" ht="13.5" customHeight="1">
      <c r="A287" s="69">
        <v>3</v>
      </c>
      <c r="B287" s="184">
        <v>213</v>
      </c>
      <c r="C287" s="187" t="e">
        <f>IF(ISNA(MATCH(B287,#REF!,0)),"",INDEX(#REF!,MATCH(B287,#REF!,0)))</f>
        <v>#REF!</v>
      </c>
      <c r="D287" s="148" t="e">
        <f>IF(ISNA(MATCH(B287,#REF!,0)),"bye",INDEX(#REF!,MATCH(B287,#REF!,0)))</f>
        <v>#REF!</v>
      </c>
      <c r="E287" s="370" t="e">
        <f t="array" ref="E287">INDEX(F290:F295,MATCH(D285&amp;D287,C290:C295&amp;D290:D295,0))&amp;"/"&amp;INDEX(E290:E295,MATCH(D285&amp;D287,C290:C295&amp;D290:D295,0))</f>
        <v>#REF!</v>
      </c>
      <c r="F287" s="371"/>
      <c r="G287" s="370" t="e">
        <f t="array" ref="G287">INDEX(F290:F295,MATCH(D286&amp;D287,C290:C295&amp;D290:D295,0))&amp;"/"&amp;INDEX(E290:E295,MATCH(D286&amp;D287,C290:C295&amp;D290:D295,0))</f>
        <v>#REF!</v>
      </c>
      <c r="H287" s="371"/>
      <c r="I287" s="114"/>
      <c r="J287" s="115"/>
      <c r="K287" s="370" t="e">
        <f t="array" ref="K287">INDEX(E290:E295,MATCH(D287&amp;D288,C290:C295&amp;D290:D295,0))&amp;"/"&amp;INDEX(F290:F295,MATCH(D287&amp;D288,C290:C295&amp;D290:D295,0))</f>
        <v>#REF!</v>
      </c>
      <c r="L287" s="371"/>
      <c r="M287" s="116">
        <f>IF(ISBLANK(#REF!),"",COUNTIFS(C290:C295,D287,E290:E295,3)+COUNTIFS(D290:D295,D287,F290:F295,3))</f>
        <v>0</v>
      </c>
      <c r="N287" s="116">
        <f>IF(ISBLANK(#REF!),"",COUNTIFS(C290:C295,D287,E290:E295,"&lt;3")+COUNTIFS(D290:D295,D287,F290:F295,"&lt;3"))</f>
        <v>0</v>
      </c>
      <c r="O287" s="117"/>
      <c r="P287" s="106">
        <v>3</v>
      </c>
      <c r="Q287" s="78" t="e">
        <f>IF(ISBLANK(D287),"*",INDEX(D285:D288,MATCH(P287,O285:O288,0)))</f>
        <v>#N/A</v>
      </c>
      <c r="R287" s="79"/>
    </row>
    <row r="288" spans="1:20" ht="13.5" customHeight="1">
      <c r="A288" s="70">
        <v>4</v>
      </c>
      <c r="B288" s="185">
        <v>214</v>
      </c>
      <c r="C288" s="188" t="e">
        <f>IF(ISNA(MATCH(B288,#REF!,0)),"",INDEX(#REF!,MATCH(B288,#REF!,0)))</f>
        <v>#REF!</v>
      </c>
      <c r="D288" s="149" t="e">
        <f>IF(ISNA(MATCH(B288,#REF!,0)),"bye",INDEX(#REF!,MATCH(B288,#REF!,0)))</f>
        <v>#REF!</v>
      </c>
      <c r="E288" s="372" t="e">
        <f t="array" ref="E288">INDEX(F290:F295,MATCH(D285&amp;D288,C290:C295&amp;D290:D295,0))&amp;"/"&amp;INDEX(E290:E295,MATCH(D285&amp;D288,C290:C295&amp;D290:D295,0))</f>
        <v>#REF!</v>
      </c>
      <c r="F288" s="373"/>
      <c r="G288" s="372" t="e">
        <f t="array" ref="G288">INDEX(F290:F295,MATCH(D286&amp;D288,C290:C295&amp;D290:D295,0))&amp;"/"&amp;INDEX(E290:E295,MATCH(D286&amp;D288,C290:C295&amp;D290:D295,0))</f>
        <v>#REF!</v>
      </c>
      <c r="H288" s="373"/>
      <c r="I288" s="372" t="e">
        <f t="array" ref="I288">INDEX(F290:F295,MATCH(D287&amp;D288,C290:C295&amp;D290:D295,0))&amp;"/"&amp;INDEX(E290:E295,MATCH(D287&amp;D288,C290:C295&amp;D290:D295,0))</f>
        <v>#REF!</v>
      </c>
      <c r="J288" s="373"/>
      <c r="K288" s="114"/>
      <c r="L288" s="115"/>
      <c r="M288" s="118">
        <f>IF(ISBLANK(#REF!),"",COUNTIFS(C290:C295,D288,E290:E295,3)+COUNTIFS(D290:D295,D288,F290:F295,3))</f>
        <v>0</v>
      </c>
      <c r="N288" s="118">
        <f>IF(ISBLANK(#REF!),"",COUNTIFS(C290:C295,D288,E290:E295,"&lt;3")+COUNTIFS(D290:D295,D288,F290:F295,"&lt;3"))</f>
        <v>0</v>
      </c>
      <c r="O288" s="119"/>
      <c r="P288" s="106">
        <v>4</v>
      </c>
      <c r="Q288" s="78" t="e">
        <f>IF(ISBLANK(D288),"*",INDEX(D285:D288,MATCH(P288,O285:O288,0)))</f>
        <v>#N/A</v>
      </c>
      <c r="R288" s="79"/>
    </row>
    <row r="289" spans="1:20" ht="13.5" customHeight="1">
      <c r="A289" s="363"/>
      <c r="B289" s="363"/>
      <c r="C289" s="144"/>
      <c r="E289" s="364" t="s">
        <v>10</v>
      </c>
      <c r="F289" s="364"/>
      <c r="G289" s="365" t="s">
        <v>11</v>
      </c>
      <c r="H289" s="365"/>
      <c r="I289" s="366" t="s">
        <v>4</v>
      </c>
      <c r="J289" s="366"/>
      <c r="K289" s="374" t="s">
        <v>12</v>
      </c>
      <c r="L289" s="374"/>
      <c r="M289" s="172" t="s">
        <v>5</v>
      </c>
      <c r="N289" s="172" t="s">
        <v>6</v>
      </c>
      <c r="O289" s="173" t="s">
        <v>8</v>
      </c>
      <c r="P289" s="174" t="s">
        <v>9</v>
      </c>
      <c r="Q289" s="13"/>
      <c r="R289" s="13"/>
      <c r="S289" s="375" t="s">
        <v>93</v>
      </c>
      <c r="T289" s="375"/>
    </row>
    <row r="290" spans="1:20" ht="13.5" customHeight="1">
      <c r="A290" s="83" t="e">
        <f>IF(ISBLANK(#REF!),"",#REF!)</f>
        <v>#REF!</v>
      </c>
      <c r="B290" s="84" t="e">
        <f>IF(ISBLANK(#REF!),"",#REF!)</f>
        <v>#REF!</v>
      </c>
      <c r="C290" s="122" t="e">
        <f>INDEX(D285:D288,MATCH(S290,A285:A288,0))</f>
        <v>#REF!</v>
      </c>
      <c r="D290" s="150" t="e">
        <f>INDEX(D285:D288,MATCH(T290,A285:A288,0))</f>
        <v>#REF!</v>
      </c>
      <c r="E290" s="123" t="e">
        <f>IF(ISBLANK(#REF!),"",#REF!)</f>
        <v>#REF!</v>
      </c>
      <c r="F290" s="123" t="e">
        <f>IF(ISBLANK(#REF!),"",#REF!)</f>
        <v>#REF!</v>
      </c>
      <c r="G290" s="376" t="e">
        <f>IF(ISBLANK(#REF!),"",#REF!)</f>
        <v>#REF!</v>
      </c>
      <c r="H290" s="376"/>
      <c r="I290" s="376"/>
      <c r="J290" s="376" t="e">
        <f>IF(ISBLANK(#REF!),"",#REF!)</f>
        <v>#REF!</v>
      </c>
      <c r="K290" s="376" t="e">
        <f>IF(ISBLANK(#REF!),"",#REF!)</f>
        <v>#REF!</v>
      </c>
      <c r="L290" s="376" t="e">
        <f>IF(ISBLANK(#REF!),"",#REF!)</f>
        <v>#REF!</v>
      </c>
      <c r="M290" s="125" t="e">
        <f>IF(ISBLANK(#REF!),"",#REF!)</f>
        <v>#REF!</v>
      </c>
      <c r="N290" s="124" t="e">
        <f>IF(ISBLANK(#REF!),"",#REF!)</f>
        <v>#REF!</v>
      </c>
      <c r="O290" s="124" t="e">
        <f>IF(ISBLANK(#REF!),"",#REF!)</f>
        <v>#REF!</v>
      </c>
      <c r="P290" s="126" t="e">
        <f>IF(ISBLANK(#REF!),"",#REF!)</f>
        <v>#REF!</v>
      </c>
      <c r="Q290" s="275" t="e">
        <f>IF(ISBLANK(#REF!),"",#REF!)</f>
        <v>#REF!</v>
      </c>
      <c r="R290" s="276" t="e">
        <f>IF(ISBLANK(#REF!),"","sto "&amp;#REF!)</f>
        <v>#REF!</v>
      </c>
      <c r="S290" s="80">
        <f>$S$10</f>
        <v>1</v>
      </c>
      <c r="T290" s="72">
        <f>$T$10</f>
        <v>3</v>
      </c>
    </row>
    <row r="291" spans="1:20" ht="13.5" customHeight="1">
      <c r="A291" s="85" t="e">
        <f>IF(ISBLANK(#REF!),"",#REF!)</f>
        <v>#REF!</v>
      </c>
      <c r="B291" s="86" t="e">
        <f>IF(ISBLANK(#REF!),"",#REF!)</f>
        <v>#REF!</v>
      </c>
      <c r="C291" s="127" t="e">
        <f>INDEX(D285:D288,MATCH(S291,A285:A288,0))</f>
        <v>#REF!</v>
      </c>
      <c r="D291" s="151" t="e">
        <f>INDEX(D285:D288,MATCH(T291,A285:A288,0))</f>
        <v>#REF!</v>
      </c>
      <c r="E291" s="128" t="e">
        <f>IF(ISBLANK(#REF!),"",#REF!)</f>
        <v>#REF!</v>
      </c>
      <c r="F291" s="128" t="e">
        <f>IF(ISBLANK(#REF!),"",#REF!)</f>
        <v>#REF!</v>
      </c>
      <c r="G291" s="377" t="e">
        <f>IF(ISBLANK(#REF!),"",#REF!)</f>
        <v>#REF!</v>
      </c>
      <c r="H291" s="377"/>
      <c r="I291" s="377"/>
      <c r="J291" s="377" t="e">
        <f>IF(ISBLANK(#REF!),"",#REF!)</f>
        <v>#REF!</v>
      </c>
      <c r="K291" s="377" t="e">
        <f>IF(ISBLANK(#REF!),"",#REF!)</f>
        <v>#REF!</v>
      </c>
      <c r="L291" s="377" t="e">
        <f>IF(ISBLANK(#REF!),"",#REF!)</f>
        <v>#REF!</v>
      </c>
      <c r="M291" s="130" t="e">
        <f>IF(ISBLANK(#REF!),"",#REF!)</f>
        <v>#REF!</v>
      </c>
      <c r="N291" s="129" t="e">
        <f>IF(ISBLANK(#REF!),"",#REF!)</f>
        <v>#REF!</v>
      </c>
      <c r="O291" s="129" t="e">
        <f>IF(ISBLANK(#REF!),"",#REF!)</f>
        <v>#REF!</v>
      </c>
      <c r="P291" s="131" t="e">
        <f>IF(ISBLANK(#REF!),"",#REF!)</f>
        <v>#REF!</v>
      </c>
      <c r="Q291" s="275" t="e">
        <f>IF(ISBLANK(#REF!),"",#REF!)</f>
        <v>#REF!</v>
      </c>
      <c r="R291" s="276" t="e">
        <f>IF(ISBLANK(#REF!),"","sto "&amp;#REF!)</f>
        <v>#REF!</v>
      </c>
      <c r="S291" s="81">
        <f>$S$11</f>
        <v>2</v>
      </c>
      <c r="T291" s="73">
        <f>$T$11</f>
        <v>4</v>
      </c>
    </row>
    <row r="292" spans="1:20" ht="13.5" customHeight="1">
      <c r="A292" s="85" t="e">
        <f>IF(ISBLANK(#REF!),"",#REF!)</f>
        <v>#REF!</v>
      </c>
      <c r="B292" s="86" t="e">
        <f>IF(ISBLANK(#REF!),"",#REF!)</f>
        <v>#REF!</v>
      </c>
      <c r="C292" s="127" t="e">
        <f>INDEX(D285:D288,MATCH(S292,A285:A288,0))</f>
        <v>#REF!</v>
      </c>
      <c r="D292" s="151" t="e">
        <f>INDEX(D285:D288,MATCH(T292,A285:A288,0))</f>
        <v>#REF!</v>
      </c>
      <c r="E292" s="128" t="e">
        <f>IF(ISBLANK(#REF!),"",#REF!)</f>
        <v>#REF!</v>
      </c>
      <c r="F292" s="128" t="e">
        <f>IF(ISBLANK(#REF!),"",#REF!)</f>
        <v>#REF!</v>
      </c>
      <c r="G292" s="377" t="e">
        <f>IF(ISBLANK(#REF!),"",#REF!)</f>
        <v>#REF!</v>
      </c>
      <c r="H292" s="377"/>
      <c r="I292" s="377"/>
      <c r="J292" s="377" t="e">
        <f>IF(ISBLANK(#REF!),"",#REF!)</f>
        <v>#REF!</v>
      </c>
      <c r="K292" s="377" t="e">
        <f>IF(ISBLANK(#REF!),"",#REF!)</f>
        <v>#REF!</v>
      </c>
      <c r="L292" s="377" t="e">
        <f>IF(ISBLANK(#REF!),"",#REF!)</f>
        <v>#REF!</v>
      </c>
      <c r="M292" s="130" t="e">
        <f>IF(ISBLANK(#REF!),"",#REF!)</f>
        <v>#REF!</v>
      </c>
      <c r="N292" s="129" t="e">
        <f>IF(ISBLANK(#REF!),"",#REF!)</f>
        <v>#REF!</v>
      </c>
      <c r="O292" s="129" t="e">
        <f>IF(ISBLANK(#REF!),"",#REF!)</f>
        <v>#REF!</v>
      </c>
      <c r="P292" s="131" t="e">
        <f>IF(ISBLANK(#REF!),"",#REF!)</f>
        <v>#REF!</v>
      </c>
      <c r="Q292" s="275" t="e">
        <f>IF(ISBLANK(#REF!),"",#REF!)</f>
        <v>#REF!</v>
      </c>
      <c r="R292" s="276" t="e">
        <f>IF(ISBLANK(#REF!),"","sto "&amp;#REF!)</f>
        <v>#REF!</v>
      </c>
      <c r="S292" s="81">
        <f>$S$12</f>
        <v>1</v>
      </c>
      <c r="T292" s="73">
        <f>$T$12</f>
        <v>2</v>
      </c>
    </row>
    <row r="293" spans="1:20" ht="13.5" customHeight="1">
      <c r="A293" s="85" t="e">
        <f>IF(ISBLANK(#REF!),"",#REF!)</f>
        <v>#REF!</v>
      </c>
      <c r="B293" s="86" t="e">
        <f>IF(ISBLANK(#REF!),"",#REF!)</f>
        <v>#REF!</v>
      </c>
      <c r="C293" s="127" t="e">
        <f>INDEX(D285:D288,MATCH(S293,A285:A288,0))</f>
        <v>#REF!</v>
      </c>
      <c r="D293" s="151" t="e">
        <f>INDEX(D285:D288,MATCH(T293,A285:A288,0))</f>
        <v>#REF!</v>
      </c>
      <c r="E293" s="128" t="e">
        <f>IF(ISBLANK(#REF!),"",#REF!)</f>
        <v>#REF!</v>
      </c>
      <c r="F293" s="128" t="e">
        <f>IF(ISBLANK(#REF!),"",#REF!)</f>
        <v>#REF!</v>
      </c>
      <c r="G293" s="377" t="e">
        <f>IF(ISBLANK(#REF!),"",#REF!)</f>
        <v>#REF!</v>
      </c>
      <c r="H293" s="377"/>
      <c r="I293" s="377"/>
      <c r="J293" s="377" t="e">
        <f>IF(ISBLANK(#REF!),"",#REF!)</f>
        <v>#REF!</v>
      </c>
      <c r="K293" s="377" t="e">
        <f>IF(ISBLANK(#REF!),"",#REF!)</f>
        <v>#REF!</v>
      </c>
      <c r="L293" s="377" t="e">
        <f>IF(ISBLANK(#REF!),"",#REF!)</f>
        <v>#REF!</v>
      </c>
      <c r="M293" s="130" t="e">
        <f>IF(ISBLANK(#REF!),"",#REF!)</f>
        <v>#REF!</v>
      </c>
      <c r="N293" s="129" t="e">
        <f>IF(ISBLANK(#REF!),"",#REF!)</f>
        <v>#REF!</v>
      </c>
      <c r="O293" s="129" t="e">
        <f>IF(ISBLANK(#REF!),"",#REF!)</f>
        <v>#REF!</v>
      </c>
      <c r="P293" s="131" t="e">
        <f>IF(ISBLANK(#REF!),"",#REF!)</f>
        <v>#REF!</v>
      </c>
      <c r="Q293" s="275" t="e">
        <f>IF(ISBLANK(#REF!),"",#REF!)</f>
        <v>#REF!</v>
      </c>
      <c r="R293" s="276" t="e">
        <f>IF(ISBLANK(#REF!),"","sto "&amp;#REF!)</f>
        <v>#REF!</v>
      </c>
      <c r="S293" s="81">
        <f>$S$13</f>
        <v>3</v>
      </c>
      <c r="T293" s="73">
        <f>$T$13</f>
        <v>4</v>
      </c>
    </row>
    <row r="294" spans="1:20" ht="13.5" customHeight="1">
      <c r="A294" s="85" t="e">
        <f>IF(ISBLANK(#REF!),"",#REF!)</f>
        <v>#REF!</v>
      </c>
      <c r="B294" s="86" t="e">
        <f>IF(ISBLANK(#REF!),"",#REF!)</f>
        <v>#REF!</v>
      </c>
      <c r="C294" s="127" t="e">
        <f>INDEX(D285:D288,MATCH(S294,A285:A288,0))</f>
        <v>#REF!</v>
      </c>
      <c r="D294" s="151" t="e">
        <f>INDEX(D285:D288,MATCH(T294,A285:A288,0))</f>
        <v>#REF!</v>
      </c>
      <c r="E294" s="128" t="e">
        <f>IF(ISBLANK(#REF!),"",#REF!)</f>
        <v>#REF!</v>
      </c>
      <c r="F294" s="128" t="e">
        <f>IF(ISBLANK(#REF!),"",#REF!)</f>
        <v>#REF!</v>
      </c>
      <c r="G294" s="377" t="e">
        <f>IF(ISBLANK(#REF!),"",#REF!)</f>
        <v>#REF!</v>
      </c>
      <c r="H294" s="377"/>
      <c r="I294" s="377"/>
      <c r="J294" s="377" t="e">
        <f>IF(ISBLANK(#REF!),"",#REF!)</f>
        <v>#REF!</v>
      </c>
      <c r="K294" s="377" t="e">
        <f>IF(ISBLANK(#REF!),"",#REF!)</f>
        <v>#REF!</v>
      </c>
      <c r="L294" s="377" t="e">
        <f>IF(ISBLANK(#REF!),"",#REF!)</f>
        <v>#REF!</v>
      </c>
      <c r="M294" s="130" t="e">
        <f>IF(ISBLANK(#REF!),"",#REF!)</f>
        <v>#REF!</v>
      </c>
      <c r="N294" s="129" t="e">
        <f>IF(ISBLANK(#REF!),"",#REF!)</f>
        <v>#REF!</v>
      </c>
      <c r="O294" s="129" t="e">
        <f>IF(ISBLANK(#REF!),"",#REF!)</f>
        <v>#REF!</v>
      </c>
      <c r="P294" s="131" t="e">
        <f>IF(ISBLANK(#REF!),"",#REF!)</f>
        <v>#REF!</v>
      </c>
      <c r="Q294" s="275" t="e">
        <f>IF(ISBLANK(#REF!),"",#REF!)</f>
        <v>#REF!</v>
      </c>
      <c r="R294" s="276" t="e">
        <f>IF(ISBLANK(#REF!),"","sto "&amp;#REF!)</f>
        <v>#REF!</v>
      </c>
      <c r="S294" s="81">
        <f>$S$14</f>
        <v>1</v>
      </c>
      <c r="T294" s="73">
        <f>$T$14</f>
        <v>4</v>
      </c>
    </row>
    <row r="295" spans="1:20" ht="13.5" customHeight="1">
      <c r="A295" s="87" t="e">
        <f>IF(ISBLANK(#REF!),"",#REF!)</f>
        <v>#REF!</v>
      </c>
      <c r="B295" s="88" t="e">
        <f>IF(ISBLANK(#REF!),"",#REF!)</f>
        <v>#REF!</v>
      </c>
      <c r="C295" s="132" t="e">
        <f>INDEX(D285:D288,MATCH(S295,A285:A288,0))</f>
        <v>#REF!</v>
      </c>
      <c r="D295" s="152" t="e">
        <f>INDEX(D285:D288,MATCH(T295,A285:A288,0))</f>
        <v>#REF!</v>
      </c>
      <c r="E295" s="133" t="e">
        <f>IF(ISBLANK(#REF!),"",#REF!)</f>
        <v>#REF!</v>
      </c>
      <c r="F295" s="133" t="e">
        <f>IF(ISBLANK(#REF!),"",#REF!)</f>
        <v>#REF!</v>
      </c>
      <c r="G295" s="367" t="e">
        <f>IF(ISBLANK(#REF!),"",#REF!)</f>
        <v>#REF!</v>
      </c>
      <c r="H295" s="367"/>
      <c r="I295" s="367"/>
      <c r="J295" s="367" t="e">
        <f>IF(ISBLANK(#REF!),"",#REF!)</f>
        <v>#REF!</v>
      </c>
      <c r="K295" s="367" t="e">
        <f>IF(ISBLANK(#REF!),"",#REF!)</f>
        <v>#REF!</v>
      </c>
      <c r="L295" s="367" t="e">
        <f>IF(ISBLANK(#REF!),"",#REF!)</f>
        <v>#REF!</v>
      </c>
      <c r="M295" s="135" t="e">
        <f>IF(ISBLANK(#REF!),"",#REF!)</f>
        <v>#REF!</v>
      </c>
      <c r="N295" s="134" t="e">
        <f>IF(ISBLANK(#REF!),"",#REF!)</f>
        <v>#REF!</v>
      </c>
      <c r="O295" s="134" t="e">
        <f>IF(ISBLANK(#REF!),"",#REF!)</f>
        <v>#REF!</v>
      </c>
      <c r="P295" s="136" t="e">
        <f>IF(ISBLANK(#REF!),"",#REF!)</f>
        <v>#REF!</v>
      </c>
      <c r="Q295" s="275" t="e">
        <f>IF(ISBLANK(#REF!),"",#REF!)</f>
        <v>#REF!</v>
      </c>
      <c r="R295" s="276" t="e">
        <f>IF(ISBLANK(#REF!),"","sto "&amp;#REF!)</f>
        <v>#REF!</v>
      </c>
      <c r="S295" s="82">
        <f>$S$15</f>
        <v>2</v>
      </c>
      <c r="T295" s="74">
        <f>$T$15</f>
        <v>3</v>
      </c>
    </row>
    <row r="297" spans="1:20" ht="13.5" customHeight="1">
      <c r="B297" s="12"/>
      <c r="C297" s="143"/>
      <c r="D297" s="120" t="s">
        <v>35</v>
      </c>
      <c r="E297" s="107"/>
      <c r="F297" s="107"/>
      <c r="G297" s="107"/>
      <c r="H297" s="107"/>
      <c r="I297" s="108"/>
      <c r="J297" s="108"/>
      <c r="K297" s="107"/>
      <c r="L297" s="107"/>
      <c r="M297" s="107"/>
      <c r="N297" s="109"/>
      <c r="O297" s="110"/>
      <c r="P297" s="107"/>
      <c r="Q297" s="13"/>
      <c r="R297" s="13"/>
    </row>
    <row r="298" spans="1:20" ht="13.5" customHeight="1">
      <c r="B298" s="183" t="s">
        <v>0</v>
      </c>
      <c r="C298" s="186"/>
      <c r="D298" s="147" t="s">
        <v>1</v>
      </c>
      <c r="E298" s="368">
        <v>1</v>
      </c>
      <c r="F298" s="368"/>
      <c r="G298" s="368">
        <v>2</v>
      </c>
      <c r="H298" s="368"/>
      <c r="I298" s="369">
        <v>3</v>
      </c>
      <c r="J298" s="369"/>
      <c r="K298" s="368">
        <v>4</v>
      </c>
      <c r="L298" s="368"/>
      <c r="M298" s="111" t="s">
        <v>2</v>
      </c>
      <c r="N298" s="111" t="s">
        <v>3</v>
      </c>
      <c r="O298" s="112" t="s">
        <v>7</v>
      </c>
      <c r="P298" s="113"/>
      <c r="Q298" s="49" t="s">
        <v>40</v>
      </c>
      <c r="R298" s="50"/>
    </row>
    <row r="299" spans="1:20" ht="13.5" customHeight="1">
      <c r="A299" s="69">
        <v>1</v>
      </c>
      <c r="B299" s="184">
        <v>221</v>
      </c>
      <c r="C299" s="187" t="e">
        <f>IF(ISNA(MATCH(B299,#REF!,0)),"",INDEX(#REF!,MATCH(B299,#REF!,0)))</f>
        <v>#REF!</v>
      </c>
      <c r="D299" s="148" t="e">
        <f>IF(ISNA(MATCH(B299,#REF!,0)),"bye",INDEX(#REF!,MATCH(B299,#REF!,0)))</f>
        <v>#REF!</v>
      </c>
      <c r="E299" s="114"/>
      <c r="F299" s="115"/>
      <c r="G299" s="370" t="e">
        <f t="array" ref="G299">INDEX(E304:E309,MATCH(D299&amp;D300,C304:C309&amp;D304:D309,0))&amp;"/"&amp;INDEX(F304:F309,MATCH(D299&amp;D300,C304:C309&amp;D304:D309,0))</f>
        <v>#REF!</v>
      </c>
      <c r="H299" s="371"/>
      <c r="I299" s="370" t="e">
        <f t="array" ref="I299">INDEX(E304:E309,MATCH(D299&amp;D301,C304:C309&amp;D304:D309,0))&amp;"/"&amp;INDEX(F304:F309,MATCH(D299&amp;D301,C304:C309&amp;D304:D309,0))</f>
        <v>#REF!</v>
      </c>
      <c r="J299" s="371"/>
      <c r="K299" s="370" t="e">
        <f t="array" ref="K299">INDEX(E304:E309,MATCH(D299&amp;D302,C304:C309&amp;D304:D309,0))&amp;"/"&amp;INDEX(F304:F309,MATCH(D299&amp;D302,C304:C309&amp;D304:D309,0))</f>
        <v>#REF!</v>
      </c>
      <c r="L299" s="371"/>
      <c r="M299" s="116">
        <f>IF(ISBLANK(#REF!),"",COUNTIFS(C304:C309,D299,E304:E309,3)+COUNTIFS(D304:D309,D299,F304:F309,3))</f>
        <v>0</v>
      </c>
      <c r="N299" s="116">
        <f>IF(ISBLANK(#REF!),"",COUNTIFS(C304:C309,D299,E304:E309,"&lt;3")+COUNTIFS(D304:D309,D299,F304:F309,"&lt;3"))</f>
        <v>0</v>
      </c>
      <c r="O299" s="117"/>
      <c r="P299" s="106">
        <v>1</v>
      </c>
      <c r="Q299" s="76" t="e">
        <f>IF(ISBLANK(D299),"*",INDEX(D299:D302,MATCH(P299,O299:O302,0)))</f>
        <v>#N/A</v>
      </c>
      <c r="R299" s="77"/>
    </row>
    <row r="300" spans="1:20" ht="13.5" customHeight="1">
      <c r="A300" s="69">
        <v>2</v>
      </c>
      <c r="B300" s="184">
        <v>222</v>
      </c>
      <c r="C300" s="187" t="e">
        <f>IF(ISNA(MATCH(B300,#REF!,0)),"",INDEX(#REF!,MATCH(B300,#REF!,0)))</f>
        <v>#REF!</v>
      </c>
      <c r="D300" s="148" t="e">
        <f>IF(ISNA(MATCH(B300,#REF!,0)),"bye",INDEX(#REF!,MATCH(B300,#REF!,0)))</f>
        <v>#REF!</v>
      </c>
      <c r="E300" s="370" t="e">
        <f t="array" ref="E300">INDEX(F304:F309,MATCH(D299&amp;D300,C304:C309&amp;D304:D309,0))&amp;"/"&amp;INDEX(E304:E309,MATCH(D299&amp;D300,C304:C309&amp;D304:D309,0))</f>
        <v>#REF!</v>
      </c>
      <c r="F300" s="371"/>
      <c r="G300" s="114"/>
      <c r="H300" s="115"/>
      <c r="I300" s="370" t="e">
        <f t="array" ref="I300">INDEX(E304:E309,MATCH(D300&amp;D301,C304:C309&amp;D304:D309,0))&amp;"/"&amp;INDEX(F304:F309,MATCH(D300&amp;D301,C304:C309&amp;D304:D309,0))</f>
        <v>#REF!</v>
      </c>
      <c r="J300" s="371"/>
      <c r="K300" s="370" t="e">
        <f t="array" ref="K300">INDEX(E304:E309,MATCH(D300&amp;D302,C304:C309&amp;D304:D309,0))&amp;"/"&amp;INDEX(F304:F309,MATCH(D300&amp;D302,C304:C309&amp;D304:D309,0))</f>
        <v>#REF!</v>
      </c>
      <c r="L300" s="371"/>
      <c r="M300" s="116">
        <f>IF(ISBLANK(#REF!),"",COUNTIFS(C304:C309,D300,E304:E309,3)+COUNTIFS(D304:D309,D300,F304:F309,3))</f>
        <v>0</v>
      </c>
      <c r="N300" s="116">
        <f>IF(ISBLANK(#REF!),"",COUNTIFS(C304:C309,D300,E304:E309,"&lt;3")+COUNTIFS(D304:D309,D300,F304:F309,"&lt;3"))</f>
        <v>0</v>
      </c>
      <c r="O300" s="117"/>
      <c r="P300" s="106">
        <v>2</v>
      </c>
      <c r="Q300" s="78" t="e">
        <f>IF(ISBLANK(D300),"*",INDEX(D299:D302,MATCH(P300,O299:O302,0)))</f>
        <v>#N/A</v>
      </c>
      <c r="R300" s="79"/>
    </row>
    <row r="301" spans="1:20" ht="13.5" customHeight="1">
      <c r="A301" s="69">
        <v>3</v>
      </c>
      <c r="B301" s="184">
        <v>223</v>
      </c>
      <c r="C301" s="187" t="e">
        <f>IF(ISNA(MATCH(B301,#REF!,0)),"",INDEX(#REF!,MATCH(B301,#REF!,0)))</f>
        <v>#REF!</v>
      </c>
      <c r="D301" s="148" t="e">
        <f>IF(ISNA(MATCH(B301,#REF!,0)),"bye",INDEX(#REF!,MATCH(B301,#REF!,0)))</f>
        <v>#REF!</v>
      </c>
      <c r="E301" s="370" t="e">
        <f t="array" ref="E301">INDEX(F304:F309,MATCH(D299&amp;D301,C304:C309&amp;D304:D309,0))&amp;"/"&amp;INDEX(E304:E309,MATCH(D299&amp;D301,C304:C309&amp;D304:D309,0))</f>
        <v>#REF!</v>
      </c>
      <c r="F301" s="371"/>
      <c r="G301" s="370" t="e">
        <f t="array" ref="G301">INDEX(F304:F309,MATCH(D300&amp;D301,C304:C309&amp;D304:D309,0))&amp;"/"&amp;INDEX(E304:E309,MATCH(D300&amp;D301,C304:C309&amp;D304:D309,0))</f>
        <v>#REF!</v>
      </c>
      <c r="H301" s="371"/>
      <c r="I301" s="114"/>
      <c r="J301" s="115"/>
      <c r="K301" s="370" t="e">
        <f t="array" ref="K301">INDEX(E304:E309,MATCH(D301&amp;D302,C304:C309&amp;D304:D309,0))&amp;"/"&amp;INDEX(F304:F309,MATCH(D301&amp;D302,C304:C309&amp;D304:D309,0))</f>
        <v>#REF!</v>
      </c>
      <c r="L301" s="371"/>
      <c r="M301" s="116">
        <f>IF(ISBLANK(#REF!),"",COUNTIFS(C304:C309,D301,E304:E309,3)+COUNTIFS(D304:D309,D301,F304:F309,3))</f>
        <v>0</v>
      </c>
      <c r="N301" s="116">
        <f>IF(ISBLANK(#REF!),"",COUNTIFS(C304:C309,D301,E304:E309,"&lt;3")+COUNTIFS(D304:D309,D301,F304:F309,"&lt;3"))</f>
        <v>0</v>
      </c>
      <c r="O301" s="117"/>
      <c r="P301" s="106">
        <v>3</v>
      </c>
      <c r="Q301" s="78" t="e">
        <f>IF(ISBLANK(D301),"*",INDEX(D299:D302,MATCH(P301,O299:O302,0)))</f>
        <v>#N/A</v>
      </c>
      <c r="R301" s="79"/>
    </row>
    <row r="302" spans="1:20" ht="13.5" customHeight="1">
      <c r="A302" s="70">
        <v>4</v>
      </c>
      <c r="B302" s="185">
        <v>224</v>
      </c>
      <c r="C302" s="188" t="e">
        <f>IF(ISNA(MATCH(B302,#REF!,0)),"",INDEX(#REF!,MATCH(B302,#REF!,0)))</f>
        <v>#REF!</v>
      </c>
      <c r="D302" s="149" t="e">
        <f>IF(ISNA(MATCH(B302,#REF!,0)),"bye",INDEX(#REF!,MATCH(B302,#REF!,0)))</f>
        <v>#REF!</v>
      </c>
      <c r="E302" s="372" t="e">
        <f t="array" ref="E302">INDEX(F304:F309,MATCH(D299&amp;D302,C304:C309&amp;D304:D309,0))&amp;"/"&amp;INDEX(E304:E309,MATCH(D299&amp;D302,C304:C309&amp;D304:D309,0))</f>
        <v>#REF!</v>
      </c>
      <c r="F302" s="373"/>
      <c r="G302" s="372" t="e">
        <f t="array" ref="G302">INDEX(F304:F309,MATCH(D300&amp;D302,C304:C309&amp;D304:D309,0))&amp;"/"&amp;INDEX(E304:E309,MATCH(D300&amp;D302,C304:C309&amp;D304:D309,0))</f>
        <v>#REF!</v>
      </c>
      <c r="H302" s="373"/>
      <c r="I302" s="372" t="e">
        <f t="array" ref="I302">INDEX(F304:F309,MATCH(D301&amp;D302,C304:C309&amp;D304:D309,0))&amp;"/"&amp;INDEX(E304:E309,MATCH(D301&amp;D302,C304:C309&amp;D304:D309,0))</f>
        <v>#REF!</v>
      </c>
      <c r="J302" s="373"/>
      <c r="K302" s="114"/>
      <c r="L302" s="115"/>
      <c r="M302" s="118">
        <f>IF(ISBLANK(#REF!),"",COUNTIFS(C304:C309,D302,E304:E309,3)+COUNTIFS(D304:D309,D302,F304:F309,3))</f>
        <v>0</v>
      </c>
      <c r="N302" s="118">
        <f>IF(ISBLANK(#REF!),"",COUNTIFS(C304:C309,D302,E304:E309,"&lt;3")+COUNTIFS(D304:D309,D302,F304:F309,"&lt;3"))</f>
        <v>0</v>
      </c>
      <c r="O302" s="119"/>
      <c r="P302" s="106">
        <v>4</v>
      </c>
      <c r="Q302" s="78" t="e">
        <f>IF(ISBLANK(D302),"*",INDEX(D299:D302,MATCH(P302,O299:O302,0)))</f>
        <v>#N/A</v>
      </c>
      <c r="R302" s="79"/>
    </row>
    <row r="303" spans="1:20" ht="13.5" customHeight="1">
      <c r="A303" s="363"/>
      <c r="B303" s="363"/>
      <c r="C303" s="144"/>
      <c r="E303" s="364" t="s">
        <v>10</v>
      </c>
      <c r="F303" s="364"/>
      <c r="G303" s="365" t="s">
        <v>11</v>
      </c>
      <c r="H303" s="365"/>
      <c r="I303" s="366" t="s">
        <v>4</v>
      </c>
      <c r="J303" s="366"/>
      <c r="K303" s="374" t="s">
        <v>12</v>
      </c>
      <c r="L303" s="374"/>
      <c r="M303" s="172" t="s">
        <v>5</v>
      </c>
      <c r="N303" s="172" t="s">
        <v>6</v>
      </c>
      <c r="O303" s="173" t="s">
        <v>8</v>
      </c>
      <c r="P303" s="174" t="s">
        <v>9</v>
      </c>
      <c r="Q303" s="13"/>
      <c r="R303" s="13"/>
      <c r="S303" s="375" t="s">
        <v>93</v>
      </c>
      <c r="T303" s="375"/>
    </row>
    <row r="304" spans="1:20" ht="13.5" customHeight="1">
      <c r="A304" s="83" t="e">
        <f>IF(ISBLANK(#REF!),"",#REF!)</f>
        <v>#REF!</v>
      </c>
      <c r="B304" s="84" t="e">
        <f>IF(ISBLANK(#REF!),"",#REF!)</f>
        <v>#REF!</v>
      </c>
      <c r="C304" s="122" t="e">
        <f>INDEX(D299:D302,MATCH(S304,A299:A302,0))</f>
        <v>#REF!</v>
      </c>
      <c r="D304" s="150" t="e">
        <f>INDEX(D299:D302,MATCH(T304,A299:A302,0))</f>
        <v>#REF!</v>
      </c>
      <c r="E304" s="123" t="e">
        <f>IF(ISBLANK(#REF!),"",#REF!)</f>
        <v>#REF!</v>
      </c>
      <c r="F304" s="123" t="e">
        <f>IF(ISBLANK(#REF!),"",#REF!)</f>
        <v>#REF!</v>
      </c>
      <c r="G304" s="376" t="e">
        <f>IF(ISBLANK(#REF!),"",#REF!)</f>
        <v>#REF!</v>
      </c>
      <c r="H304" s="376"/>
      <c r="I304" s="376" t="e">
        <f>IF(ISBLANK(#REF!),"",#REF!)</f>
        <v>#REF!</v>
      </c>
      <c r="J304" s="376"/>
      <c r="K304" s="376" t="e">
        <f>IF(ISBLANK(#REF!),"",#REF!)</f>
        <v>#REF!</v>
      </c>
      <c r="L304" s="376" t="e">
        <f>IF(ISBLANK(#REF!),"",#REF!)</f>
        <v>#REF!</v>
      </c>
      <c r="M304" s="125" t="e">
        <f>IF(ISBLANK(#REF!),"",#REF!)</f>
        <v>#REF!</v>
      </c>
      <c r="N304" s="124" t="e">
        <f>IF(ISBLANK(#REF!),"",#REF!)</f>
        <v>#REF!</v>
      </c>
      <c r="O304" s="124" t="e">
        <f>IF(ISBLANK(#REF!),"",#REF!)</f>
        <v>#REF!</v>
      </c>
      <c r="P304" s="126" t="e">
        <f>IF(ISBLANK(#REF!),"",#REF!)</f>
        <v>#REF!</v>
      </c>
      <c r="Q304" s="275" t="e">
        <f>IF(ISBLANK(#REF!),"",#REF!)</f>
        <v>#REF!</v>
      </c>
      <c r="R304" s="276" t="e">
        <f>IF(ISBLANK(#REF!),"","sto "&amp;#REF!)</f>
        <v>#REF!</v>
      </c>
      <c r="S304" s="80">
        <f>$S$10</f>
        <v>1</v>
      </c>
      <c r="T304" s="72">
        <f>$T$10</f>
        <v>3</v>
      </c>
    </row>
    <row r="305" spans="1:20" ht="13.5" customHeight="1">
      <c r="A305" s="85" t="e">
        <f>IF(ISBLANK(#REF!),"",#REF!)</f>
        <v>#REF!</v>
      </c>
      <c r="B305" s="86" t="e">
        <f>IF(ISBLANK(#REF!),"",#REF!)</f>
        <v>#REF!</v>
      </c>
      <c r="C305" s="127" t="e">
        <f>INDEX(D299:D302,MATCH(S305,A299:A302,0))</f>
        <v>#REF!</v>
      </c>
      <c r="D305" s="151" t="e">
        <f>INDEX(D299:D302,MATCH(T305,A299:A302,0))</f>
        <v>#REF!</v>
      </c>
      <c r="E305" s="128" t="e">
        <f>IF(ISBLANK(#REF!),"",#REF!)</f>
        <v>#REF!</v>
      </c>
      <c r="F305" s="128" t="e">
        <f>IF(ISBLANK(#REF!),"",#REF!)</f>
        <v>#REF!</v>
      </c>
      <c r="G305" s="377" t="e">
        <f>IF(ISBLANK(#REF!),"",#REF!)</f>
        <v>#REF!</v>
      </c>
      <c r="H305" s="377"/>
      <c r="I305" s="377" t="e">
        <f>IF(ISBLANK(#REF!),"",#REF!)</f>
        <v>#REF!</v>
      </c>
      <c r="J305" s="377"/>
      <c r="K305" s="377" t="e">
        <f>IF(ISBLANK(#REF!),"",#REF!)</f>
        <v>#REF!</v>
      </c>
      <c r="L305" s="377" t="e">
        <f>IF(ISBLANK(#REF!),"",#REF!)</f>
        <v>#REF!</v>
      </c>
      <c r="M305" s="130" t="e">
        <f>IF(ISBLANK(#REF!),"",#REF!)</f>
        <v>#REF!</v>
      </c>
      <c r="N305" s="129" t="e">
        <f>IF(ISBLANK(#REF!),"",#REF!)</f>
        <v>#REF!</v>
      </c>
      <c r="O305" s="129" t="e">
        <f>IF(ISBLANK(#REF!),"",#REF!)</f>
        <v>#REF!</v>
      </c>
      <c r="P305" s="131" t="e">
        <f>IF(ISBLANK(#REF!),"",#REF!)</f>
        <v>#REF!</v>
      </c>
      <c r="Q305" s="275" t="e">
        <f>IF(ISBLANK(#REF!),"",#REF!)</f>
        <v>#REF!</v>
      </c>
      <c r="R305" s="276" t="e">
        <f>IF(ISBLANK(#REF!),"","sto "&amp;#REF!)</f>
        <v>#REF!</v>
      </c>
      <c r="S305" s="81">
        <f>$S$11</f>
        <v>2</v>
      </c>
      <c r="T305" s="73">
        <f>$T$11</f>
        <v>4</v>
      </c>
    </row>
    <row r="306" spans="1:20" ht="13.5" customHeight="1">
      <c r="A306" s="85" t="e">
        <f>IF(ISBLANK(#REF!),"",#REF!)</f>
        <v>#REF!</v>
      </c>
      <c r="B306" s="86" t="e">
        <f>IF(ISBLANK(#REF!),"",#REF!)</f>
        <v>#REF!</v>
      </c>
      <c r="C306" s="127" t="e">
        <f>INDEX(D299:D302,MATCH(S306,A299:A302,0))</f>
        <v>#REF!</v>
      </c>
      <c r="D306" s="151" t="e">
        <f>INDEX(D299:D302,MATCH(T306,A299:A302,0))</f>
        <v>#REF!</v>
      </c>
      <c r="E306" s="128" t="e">
        <f>IF(ISBLANK(#REF!),"",#REF!)</f>
        <v>#REF!</v>
      </c>
      <c r="F306" s="128" t="e">
        <f>IF(ISBLANK(#REF!),"",#REF!)</f>
        <v>#REF!</v>
      </c>
      <c r="G306" s="377" t="e">
        <f>IF(ISBLANK(#REF!),"",#REF!)</f>
        <v>#REF!</v>
      </c>
      <c r="H306" s="377"/>
      <c r="I306" s="377" t="e">
        <f>IF(ISBLANK(#REF!),"",#REF!)</f>
        <v>#REF!</v>
      </c>
      <c r="J306" s="377"/>
      <c r="K306" s="377" t="e">
        <f>IF(ISBLANK(#REF!),"",#REF!)</f>
        <v>#REF!</v>
      </c>
      <c r="L306" s="377" t="e">
        <f>IF(ISBLANK(#REF!),"",#REF!)</f>
        <v>#REF!</v>
      </c>
      <c r="M306" s="130" t="e">
        <f>IF(ISBLANK(#REF!),"",#REF!)</f>
        <v>#REF!</v>
      </c>
      <c r="N306" s="129" t="e">
        <f>IF(ISBLANK(#REF!),"",#REF!)</f>
        <v>#REF!</v>
      </c>
      <c r="O306" s="129" t="e">
        <f>IF(ISBLANK(#REF!),"",#REF!)</f>
        <v>#REF!</v>
      </c>
      <c r="P306" s="131" t="e">
        <f>IF(ISBLANK(#REF!),"",#REF!)</f>
        <v>#REF!</v>
      </c>
      <c r="Q306" s="275" t="e">
        <f>IF(ISBLANK(#REF!),"",#REF!)</f>
        <v>#REF!</v>
      </c>
      <c r="R306" s="276" t="e">
        <f>IF(ISBLANK(#REF!),"","sto "&amp;#REF!)</f>
        <v>#REF!</v>
      </c>
      <c r="S306" s="81">
        <f>$S$12</f>
        <v>1</v>
      </c>
      <c r="T306" s="73">
        <f>$T$12</f>
        <v>2</v>
      </c>
    </row>
    <row r="307" spans="1:20" ht="13.5" customHeight="1">
      <c r="A307" s="85" t="e">
        <f>IF(ISBLANK(#REF!),"",#REF!)</f>
        <v>#REF!</v>
      </c>
      <c r="B307" s="86" t="e">
        <f>IF(ISBLANK(#REF!),"",#REF!)</f>
        <v>#REF!</v>
      </c>
      <c r="C307" s="127" t="e">
        <f>INDEX(D299:D302,MATCH(S307,A299:A302,0))</f>
        <v>#REF!</v>
      </c>
      <c r="D307" s="151" t="e">
        <f>INDEX(D299:D302,MATCH(T307,A299:A302,0))</f>
        <v>#REF!</v>
      </c>
      <c r="E307" s="128" t="e">
        <f>IF(ISBLANK(#REF!),"",#REF!)</f>
        <v>#REF!</v>
      </c>
      <c r="F307" s="128" t="e">
        <f>IF(ISBLANK(#REF!),"",#REF!)</f>
        <v>#REF!</v>
      </c>
      <c r="G307" s="377" t="e">
        <f>IF(ISBLANK(#REF!),"",#REF!)</f>
        <v>#REF!</v>
      </c>
      <c r="H307" s="377"/>
      <c r="I307" s="377" t="e">
        <f>IF(ISBLANK(#REF!),"",#REF!)</f>
        <v>#REF!</v>
      </c>
      <c r="J307" s="377"/>
      <c r="K307" s="377" t="e">
        <f>IF(ISBLANK(#REF!),"",#REF!)</f>
        <v>#REF!</v>
      </c>
      <c r="L307" s="377" t="e">
        <f>IF(ISBLANK(#REF!),"",#REF!)</f>
        <v>#REF!</v>
      </c>
      <c r="M307" s="130" t="e">
        <f>IF(ISBLANK(#REF!),"",#REF!)</f>
        <v>#REF!</v>
      </c>
      <c r="N307" s="129" t="e">
        <f>IF(ISBLANK(#REF!),"",#REF!)</f>
        <v>#REF!</v>
      </c>
      <c r="O307" s="129" t="e">
        <f>IF(ISBLANK(#REF!),"",#REF!)</f>
        <v>#REF!</v>
      </c>
      <c r="P307" s="131" t="e">
        <f>IF(ISBLANK(#REF!),"",#REF!)</f>
        <v>#REF!</v>
      </c>
      <c r="Q307" s="275" t="e">
        <f>IF(ISBLANK(#REF!),"",#REF!)</f>
        <v>#REF!</v>
      </c>
      <c r="R307" s="276" t="e">
        <f>IF(ISBLANK(#REF!),"","sto "&amp;#REF!)</f>
        <v>#REF!</v>
      </c>
      <c r="S307" s="81">
        <f>$S$13</f>
        <v>3</v>
      </c>
      <c r="T307" s="73">
        <f>$T$13</f>
        <v>4</v>
      </c>
    </row>
    <row r="308" spans="1:20" ht="13.5" customHeight="1">
      <c r="A308" s="85" t="e">
        <f>IF(ISBLANK(#REF!),"",#REF!)</f>
        <v>#REF!</v>
      </c>
      <c r="B308" s="86" t="e">
        <f>IF(ISBLANK(#REF!),"",#REF!)</f>
        <v>#REF!</v>
      </c>
      <c r="C308" s="127" t="e">
        <f>INDEX(D299:D302,MATCH(S308,A299:A302,0))</f>
        <v>#REF!</v>
      </c>
      <c r="D308" s="151" t="e">
        <f>INDEX(D299:D302,MATCH(T308,A299:A302,0))</f>
        <v>#REF!</v>
      </c>
      <c r="E308" s="128" t="e">
        <f>IF(ISBLANK(#REF!),"",#REF!)</f>
        <v>#REF!</v>
      </c>
      <c r="F308" s="128" t="e">
        <f>IF(ISBLANK(#REF!),"",#REF!)</f>
        <v>#REF!</v>
      </c>
      <c r="G308" s="377" t="e">
        <f>IF(ISBLANK(#REF!),"",#REF!)</f>
        <v>#REF!</v>
      </c>
      <c r="H308" s="377"/>
      <c r="I308" s="377" t="e">
        <f>IF(ISBLANK(#REF!),"",#REF!)</f>
        <v>#REF!</v>
      </c>
      <c r="J308" s="377"/>
      <c r="K308" s="377" t="e">
        <f>IF(ISBLANK(#REF!),"",#REF!)</f>
        <v>#REF!</v>
      </c>
      <c r="L308" s="377" t="e">
        <f>IF(ISBLANK(#REF!),"",#REF!)</f>
        <v>#REF!</v>
      </c>
      <c r="M308" s="130" t="e">
        <f>IF(ISBLANK(#REF!),"",#REF!)</f>
        <v>#REF!</v>
      </c>
      <c r="N308" s="129" t="e">
        <f>IF(ISBLANK(#REF!),"",#REF!)</f>
        <v>#REF!</v>
      </c>
      <c r="O308" s="129" t="e">
        <f>IF(ISBLANK(#REF!),"",#REF!)</f>
        <v>#REF!</v>
      </c>
      <c r="P308" s="131" t="e">
        <f>IF(ISBLANK(#REF!),"",#REF!)</f>
        <v>#REF!</v>
      </c>
      <c r="Q308" s="275" t="e">
        <f>IF(ISBLANK(#REF!),"",#REF!)</f>
        <v>#REF!</v>
      </c>
      <c r="R308" s="276" t="e">
        <f>IF(ISBLANK(#REF!),"","sto "&amp;#REF!)</f>
        <v>#REF!</v>
      </c>
      <c r="S308" s="81">
        <f>$S$14</f>
        <v>1</v>
      </c>
      <c r="T308" s="73">
        <f>$T$14</f>
        <v>4</v>
      </c>
    </row>
    <row r="309" spans="1:20" ht="13.5" customHeight="1">
      <c r="A309" s="87" t="e">
        <f>IF(ISBLANK(#REF!),"",#REF!)</f>
        <v>#REF!</v>
      </c>
      <c r="B309" s="88" t="e">
        <f>IF(ISBLANK(#REF!),"",#REF!)</f>
        <v>#REF!</v>
      </c>
      <c r="C309" s="132" t="e">
        <f>INDEX(D299:D302,MATCH(S309,A299:A302,0))</f>
        <v>#REF!</v>
      </c>
      <c r="D309" s="152" t="e">
        <f>INDEX(D299:D302,MATCH(T309,A299:A302,0))</f>
        <v>#REF!</v>
      </c>
      <c r="E309" s="133" t="e">
        <f>IF(ISBLANK(#REF!),"",#REF!)</f>
        <v>#REF!</v>
      </c>
      <c r="F309" s="133" t="e">
        <f>IF(ISBLANK(#REF!),"",#REF!)</f>
        <v>#REF!</v>
      </c>
      <c r="G309" s="367" t="e">
        <f>IF(ISBLANK(#REF!),"",#REF!)</f>
        <v>#REF!</v>
      </c>
      <c r="H309" s="367"/>
      <c r="I309" s="367" t="e">
        <f>IF(ISBLANK(#REF!),"",#REF!)</f>
        <v>#REF!</v>
      </c>
      <c r="J309" s="367"/>
      <c r="K309" s="367" t="e">
        <f>IF(ISBLANK(#REF!),"",#REF!)</f>
        <v>#REF!</v>
      </c>
      <c r="L309" s="367" t="e">
        <f>IF(ISBLANK(#REF!),"",#REF!)</f>
        <v>#REF!</v>
      </c>
      <c r="M309" s="135" t="e">
        <f>IF(ISBLANK(#REF!),"",#REF!)</f>
        <v>#REF!</v>
      </c>
      <c r="N309" s="134" t="e">
        <f>IF(ISBLANK(#REF!),"",#REF!)</f>
        <v>#REF!</v>
      </c>
      <c r="O309" s="134" t="e">
        <f>IF(ISBLANK(#REF!),"",#REF!)</f>
        <v>#REF!</v>
      </c>
      <c r="P309" s="136" t="e">
        <f>IF(ISBLANK(#REF!),"",#REF!)</f>
        <v>#REF!</v>
      </c>
      <c r="Q309" s="275" t="e">
        <f>IF(ISBLANK(#REF!),"",#REF!)</f>
        <v>#REF!</v>
      </c>
      <c r="R309" s="276" t="e">
        <f>IF(ISBLANK(#REF!),"","sto "&amp;#REF!)</f>
        <v>#REF!</v>
      </c>
      <c r="S309" s="82">
        <f>$S$15</f>
        <v>2</v>
      </c>
      <c r="T309" s="74">
        <f>$T$15</f>
        <v>3</v>
      </c>
    </row>
    <row r="311" spans="1:20" ht="13.5" customHeight="1">
      <c r="B311" s="12"/>
      <c r="C311" s="143"/>
      <c r="D311" s="120" t="s">
        <v>36</v>
      </c>
      <c r="E311" s="107"/>
      <c r="F311" s="107"/>
      <c r="G311" s="107"/>
      <c r="H311" s="107"/>
      <c r="I311" s="108"/>
      <c r="J311" s="108"/>
      <c r="K311" s="107"/>
      <c r="L311" s="107"/>
      <c r="M311" s="107"/>
      <c r="N311" s="109"/>
      <c r="O311" s="110"/>
      <c r="P311" s="107"/>
      <c r="Q311" s="13"/>
      <c r="R311" s="13"/>
    </row>
    <row r="312" spans="1:20" ht="13.5" customHeight="1">
      <c r="B312" s="183" t="s">
        <v>0</v>
      </c>
      <c r="C312" s="186"/>
      <c r="D312" s="147" t="s">
        <v>1</v>
      </c>
      <c r="E312" s="368">
        <v>1</v>
      </c>
      <c r="F312" s="368"/>
      <c r="G312" s="368">
        <v>2</v>
      </c>
      <c r="H312" s="368"/>
      <c r="I312" s="369">
        <v>3</v>
      </c>
      <c r="J312" s="369"/>
      <c r="K312" s="368">
        <v>4</v>
      </c>
      <c r="L312" s="368"/>
      <c r="M312" s="111" t="s">
        <v>2</v>
      </c>
      <c r="N312" s="111" t="s">
        <v>3</v>
      </c>
      <c r="O312" s="112" t="s">
        <v>7</v>
      </c>
      <c r="P312" s="113"/>
      <c r="Q312" s="49" t="s">
        <v>39</v>
      </c>
      <c r="R312" s="50"/>
    </row>
    <row r="313" spans="1:20" ht="13.5" customHeight="1">
      <c r="A313" s="69">
        <v>1</v>
      </c>
      <c r="B313" s="184">
        <v>231</v>
      </c>
      <c r="C313" s="187" t="e">
        <f>IF(ISNA(MATCH(B313,#REF!,0)),"",INDEX(#REF!,MATCH(B313,#REF!,0)))</f>
        <v>#REF!</v>
      </c>
      <c r="D313" s="148" t="e">
        <f>IF(ISNA(MATCH(B313,#REF!,0)),"bye",INDEX(#REF!,MATCH(B313,#REF!,0)))</f>
        <v>#REF!</v>
      </c>
      <c r="E313" s="114"/>
      <c r="F313" s="115"/>
      <c r="G313" s="370" t="e">
        <f t="array" ref="G313">INDEX(E318:E323,MATCH(D313&amp;D314,C318:C323&amp;D318:D323,0))&amp;"/"&amp;INDEX(F318:F323,MATCH(D313&amp;D314,C318:C323&amp;D318:D323,0))</f>
        <v>#REF!</v>
      </c>
      <c r="H313" s="371"/>
      <c r="I313" s="370" t="e">
        <f t="array" ref="I313">INDEX(E318:E323,MATCH(D313&amp;D315,C318:C323&amp;D318:D323,0))&amp;"/"&amp;INDEX(F318:F323,MATCH(D313&amp;D315,C318:C323&amp;D318:D323,0))</f>
        <v>#REF!</v>
      </c>
      <c r="J313" s="371"/>
      <c r="K313" s="370" t="e">
        <f t="array" ref="K313">INDEX(E318:E323,MATCH(D313&amp;D316,C318:C323&amp;D318:D323,0))&amp;"/"&amp;INDEX(F318:F323,MATCH(D313&amp;D316,C318:C323&amp;D318:D323,0))</f>
        <v>#REF!</v>
      </c>
      <c r="L313" s="371"/>
      <c r="M313" s="116">
        <f>IF(ISBLANK(#REF!),"",COUNTIFS(C318:C323,D313,E318:E323,3)+COUNTIFS(D318:D323,D313,F318:F323,3))</f>
        <v>0</v>
      </c>
      <c r="N313" s="116">
        <f>IF(ISBLANK(#REF!),"",COUNTIFS(C318:C323,D313,E318:E323,"&lt;3")+COUNTIFS(D318:D323,D313,F318:F323,"&lt;3"))</f>
        <v>0</v>
      </c>
      <c r="O313" s="117"/>
      <c r="P313" s="106">
        <v>1</v>
      </c>
      <c r="Q313" s="76" t="e">
        <f>IF(ISBLANK(D313),"*",INDEX(D313:D316,MATCH(P313,O313:O316,0)))</f>
        <v>#N/A</v>
      </c>
      <c r="R313" s="77"/>
    </row>
    <row r="314" spans="1:20" ht="13.5" customHeight="1">
      <c r="A314" s="69">
        <v>2</v>
      </c>
      <c r="B314" s="184">
        <v>232</v>
      </c>
      <c r="C314" s="187" t="e">
        <f>IF(ISNA(MATCH(B314,#REF!,0)),"",INDEX(#REF!,MATCH(B314,#REF!,0)))</f>
        <v>#REF!</v>
      </c>
      <c r="D314" s="148" t="e">
        <f>IF(ISNA(MATCH(B314,#REF!,0)),"bye",INDEX(#REF!,MATCH(B314,#REF!,0)))</f>
        <v>#REF!</v>
      </c>
      <c r="E314" s="370" t="e">
        <f t="array" ref="E314">INDEX(F318:F323,MATCH(D313&amp;D314,C318:C323&amp;D318:D323,0))&amp;"/"&amp;INDEX(E318:E323,MATCH(D313&amp;D314,C318:C323&amp;D318:D323,0))</f>
        <v>#REF!</v>
      </c>
      <c r="F314" s="371"/>
      <c r="G314" s="114"/>
      <c r="H314" s="115"/>
      <c r="I314" s="370" t="e">
        <f t="array" ref="I314">INDEX(E318:E323,MATCH(D314&amp;D315,C318:C323&amp;D318:D323,0))&amp;"/"&amp;INDEX(F318:F323,MATCH(D314&amp;D315,C318:C323&amp;D318:D323,0))</f>
        <v>#REF!</v>
      </c>
      <c r="J314" s="371"/>
      <c r="K314" s="370" t="e">
        <f t="array" ref="K314">INDEX(E318:E323,MATCH(D314&amp;D316,C318:C323&amp;D318:D323,0))&amp;"/"&amp;INDEX(F318:F323,MATCH(D314&amp;D316,C318:C323&amp;D318:D323,0))</f>
        <v>#REF!</v>
      </c>
      <c r="L314" s="371"/>
      <c r="M314" s="116">
        <f>IF(ISBLANK(#REF!),"",COUNTIFS(C318:C323,D314,E318:E323,3)+COUNTIFS(D318:D323,D314,F318:F323,3))</f>
        <v>0</v>
      </c>
      <c r="N314" s="116">
        <f>IF(ISBLANK(#REF!),"",COUNTIFS(C318:C323,D314,E318:E323,"&lt;3")+COUNTIFS(D318:D323,D314,F318:F323,"&lt;3"))</f>
        <v>0</v>
      </c>
      <c r="O314" s="117"/>
      <c r="P314" s="106">
        <v>2</v>
      </c>
      <c r="Q314" s="78" t="e">
        <f>IF(ISBLANK(D314),"*",INDEX(D313:D316,MATCH(P314,O313:O316,0)))</f>
        <v>#N/A</v>
      </c>
      <c r="R314" s="79"/>
    </row>
    <row r="315" spans="1:20" ht="13.5" customHeight="1">
      <c r="A315" s="69">
        <v>3</v>
      </c>
      <c r="B315" s="184">
        <v>233</v>
      </c>
      <c r="C315" s="187" t="e">
        <f>IF(ISNA(MATCH(B315,#REF!,0)),"",INDEX(#REF!,MATCH(B315,#REF!,0)))</f>
        <v>#REF!</v>
      </c>
      <c r="D315" s="148" t="e">
        <f>IF(ISNA(MATCH(B315,#REF!,0)),"bye",INDEX(#REF!,MATCH(B315,#REF!,0)))</f>
        <v>#REF!</v>
      </c>
      <c r="E315" s="370" t="e">
        <f t="array" ref="E315">INDEX(F318:F323,MATCH(D313&amp;D315,C318:C323&amp;D318:D323,0))&amp;"/"&amp;INDEX(E318:E323,MATCH(D313&amp;D315,C318:C323&amp;D318:D323,0))</f>
        <v>#REF!</v>
      </c>
      <c r="F315" s="371"/>
      <c r="G315" s="370" t="e">
        <f t="array" ref="G315">INDEX(F318:F323,MATCH(D314&amp;D315,C318:C323&amp;D318:D323,0))&amp;"/"&amp;INDEX(E318:E323,MATCH(D314&amp;D315,C318:C323&amp;D318:D323,0))</f>
        <v>#REF!</v>
      </c>
      <c r="H315" s="371"/>
      <c r="I315" s="114"/>
      <c r="J315" s="115"/>
      <c r="K315" s="370" t="e">
        <f t="array" ref="K315">INDEX(E318:E323,MATCH(D315&amp;D316,C318:C323&amp;D318:D323,0))&amp;"/"&amp;INDEX(F318:F323,MATCH(D315&amp;D316,C318:C323&amp;D318:D323,0))</f>
        <v>#REF!</v>
      </c>
      <c r="L315" s="371"/>
      <c r="M315" s="116">
        <f>IF(ISBLANK(#REF!),"",COUNTIFS(C318:C323,D315,E318:E323,3)+COUNTIFS(D318:D323,D315,F318:F323,3))</f>
        <v>0</v>
      </c>
      <c r="N315" s="116">
        <f>IF(ISBLANK(#REF!),"",COUNTIFS(C318:C323,D315,E318:E323,"&lt;3")+COUNTIFS(D318:D323,D315,F318:F323,"&lt;3"))</f>
        <v>0</v>
      </c>
      <c r="O315" s="117"/>
      <c r="P315" s="106">
        <v>3</v>
      </c>
      <c r="Q315" s="78" t="e">
        <f>IF(ISBLANK(D315),"*",INDEX(D313:D316,MATCH(P315,O313:O316,0)))</f>
        <v>#N/A</v>
      </c>
      <c r="R315" s="79"/>
    </row>
    <row r="316" spans="1:20" ht="13.5" customHeight="1">
      <c r="A316" s="70">
        <v>4</v>
      </c>
      <c r="B316" s="185">
        <v>234</v>
      </c>
      <c r="C316" s="188" t="e">
        <f>IF(ISNA(MATCH(B316,#REF!,0)),"",INDEX(#REF!,MATCH(B316,#REF!,0)))</f>
        <v>#REF!</v>
      </c>
      <c r="D316" s="149" t="e">
        <f>IF(ISNA(MATCH(B316,#REF!,0)),"bye",INDEX(#REF!,MATCH(B316,#REF!,0)))</f>
        <v>#REF!</v>
      </c>
      <c r="E316" s="372" t="e">
        <f t="array" ref="E316">INDEX(F318:F323,MATCH(D313&amp;D316,C318:C323&amp;D318:D323,0))&amp;"/"&amp;INDEX(E318:E323,MATCH(D313&amp;D316,C318:C323&amp;D318:D323,0))</f>
        <v>#REF!</v>
      </c>
      <c r="F316" s="373"/>
      <c r="G316" s="372" t="e">
        <f t="array" ref="G316">INDEX(F318:F323,MATCH(D314&amp;D316,C318:C323&amp;D318:D323,0))&amp;"/"&amp;INDEX(E318:E323,MATCH(D314&amp;D316,C318:C323&amp;D318:D323,0))</f>
        <v>#REF!</v>
      </c>
      <c r="H316" s="373"/>
      <c r="I316" s="372" t="e">
        <f t="array" ref="I316">INDEX(F318:F323,MATCH(D315&amp;D316,C318:C323&amp;D318:D323,0))&amp;"/"&amp;INDEX(E318:E323,MATCH(D315&amp;D316,C318:C323&amp;D318:D323,0))</f>
        <v>#REF!</v>
      </c>
      <c r="J316" s="373"/>
      <c r="K316" s="114"/>
      <c r="L316" s="115"/>
      <c r="M316" s="118">
        <f>IF(ISBLANK(#REF!),"",COUNTIFS(C318:C323,D316,E318:E323,3)+COUNTIFS(D318:D323,D316,F318:F323,3))</f>
        <v>0</v>
      </c>
      <c r="N316" s="118">
        <f>IF(ISBLANK(#REF!),"",COUNTIFS(C318:C323,D316,E318:E323,"&lt;3")+COUNTIFS(D318:D323,D316,F318:F323,"&lt;3"))</f>
        <v>0</v>
      </c>
      <c r="O316" s="119"/>
      <c r="P316" s="106">
        <v>4</v>
      </c>
      <c r="Q316" s="78" t="e">
        <f>IF(ISBLANK(D316),"*",INDEX(D313:D316,MATCH(P316,O313:O316,0)))</f>
        <v>#N/A</v>
      </c>
      <c r="R316" s="79"/>
    </row>
    <row r="317" spans="1:20" ht="13.5" customHeight="1">
      <c r="A317" s="363"/>
      <c r="B317" s="363"/>
      <c r="C317" s="144"/>
      <c r="E317" s="364" t="s">
        <v>10</v>
      </c>
      <c r="F317" s="364"/>
      <c r="G317" s="365" t="s">
        <v>11</v>
      </c>
      <c r="H317" s="365"/>
      <c r="I317" s="366" t="s">
        <v>4</v>
      </c>
      <c r="J317" s="366"/>
      <c r="K317" s="374" t="s">
        <v>12</v>
      </c>
      <c r="L317" s="374"/>
      <c r="M317" s="172" t="s">
        <v>5</v>
      </c>
      <c r="N317" s="172" t="s">
        <v>6</v>
      </c>
      <c r="O317" s="173" t="s">
        <v>8</v>
      </c>
      <c r="P317" s="174" t="s">
        <v>9</v>
      </c>
      <c r="Q317" s="13"/>
      <c r="R317" s="13"/>
      <c r="S317" s="375" t="s">
        <v>93</v>
      </c>
      <c r="T317" s="375"/>
    </row>
    <row r="318" spans="1:20" ht="13.5" customHeight="1">
      <c r="A318" s="83" t="e">
        <f>IF(ISBLANK(#REF!),"",#REF!)</f>
        <v>#REF!</v>
      </c>
      <c r="B318" s="84" t="e">
        <f>IF(ISBLANK(#REF!),"",#REF!)</f>
        <v>#REF!</v>
      </c>
      <c r="C318" s="122" t="e">
        <f>INDEX(D313:D316,MATCH(S318,A313:A316,0))</f>
        <v>#REF!</v>
      </c>
      <c r="D318" s="150" t="e">
        <f>INDEX(D313:D316,MATCH(T318,A313:A316,0))</f>
        <v>#REF!</v>
      </c>
      <c r="E318" s="123" t="e">
        <f>IF(ISBLANK(#REF!),"",#REF!)</f>
        <v>#REF!</v>
      </c>
      <c r="F318" s="123" t="e">
        <f>IF(ISBLANK(#REF!),"",#REF!)</f>
        <v>#REF!</v>
      </c>
      <c r="G318" s="376" t="e">
        <f>IF(ISBLANK(#REF!),"",#REF!)</f>
        <v>#REF!</v>
      </c>
      <c r="H318" s="376"/>
      <c r="I318" s="376" t="e">
        <f>IF(ISBLANK(#REF!),"",#REF!)</f>
        <v>#REF!</v>
      </c>
      <c r="J318" s="376"/>
      <c r="K318" s="376" t="e">
        <f>IF(ISBLANK(#REF!),"",#REF!)</f>
        <v>#REF!</v>
      </c>
      <c r="L318" s="376" t="e">
        <f>IF(ISBLANK(#REF!),"",#REF!)</f>
        <v>#REF!</v>
      </c>
      <c r="M318" s="125" t="e">
        <f>IF(ISBLANK(#REF!),"",#REF!)</f>
        <v>#REF!</v>
      </c>
      <c r="N318" s="124" t="e">
        <f>IF(ISBLANK(#REF!),"",#REF!)</f>
        <v>#REF!</v>
      </c>
      <c r="O318" s="124" t="e">
        <f>IF(ISBLANK(#REF!),"",#REF!)</f>
        <v>#REF!</v>
      </c>
      <c r="P318" s="126" t="e">
        <f>IF(ISBLANK(#REF!),"",#REF!)</f>
        <v>#REF!</v>
      </c>
      <c r="Q318" s="275" t="e">
        <f>IF(ISBLANK(#REF!),"",#REF!)</f>
        <v>#REF!</v>
      </c>
      <c r="R318" s="276" t="e">
        <f>IF(ISBLANK(#REF!),"","sto "&amp;#REF!)</f>
        <v>#REF!</v>
      </c>
      <c r="S318" s="80">
        <f>$S$10</f>
        <v>1</v>
      </c>
      <c r="T318" s="72">
        <f>$T$10</f>
        <v>3</v>
      </c>
    </row>
    <row r="319" spans="1:20" ht="13.5" customHeight="1">
      <c r="A319" s="85" t="e">
        <f>IF(ISBLANK(#REF!),"",#REF!)</f>
        <v>#REF!</v>
      </c>
      <c r="B319" s="86" t="e">
        <f>IF(ISBLANK(#REF!),"",#REF!)</f>
        <v>#REF!</v>
      </c>
      <c r="C319" s="127" t="e">
        <f>INDEX(D313:D316,MATCH(S319,A313:A316,0))</f>
        <v>#REF!</v>
      </c>
      <c r="D319" s="151" t="e">
        <f>INDEX(D313:D316,MATCH(T319,A313:A316,0))</f>
        <v>#REF!</v>
      </c>
      <c r="E319" s="128" t="e">
        <f>IF(ISBLANK(#REF!),"",#REF!)</f>
        <v>#REF!</v>
      </c>
      <c r="F319" s="128" t="e">
        <f>IF(ISBLANK(#REF!),"",#REF!)</f>
        <v>#REF!</v>
      </c>
      <c r="G319" s="377" t="e">
        <f>IF(ISBLANK(#REF!),"",#REF!)</f>
        <v>#REF!</v>
      </c>
      <c r="H319" s="377"/>
      <c r="I319" s="377" t="e">
        <f>IF(ISBLANK(#REF!),"",#REF!)</f>
        <v>#REF!</v>
      </c>
      <c r="J319" s="377"/>
      <c r="K319" s="377" t="e">
        <f>IF(ISBLANK(#REF!),"",#REF!)</f>
        <v>#REF!</v>
      </c>
      <c r="L319" s="377" t="e">
        <f>IF(ISBLANK(#REF!),"",#REF!)</f>
        <v>#REF!</v>
      </c>
      <c r="M319" s="130" t="e">
        <f>IF(ISBLANK(#REF!),"",#REF!)</f>
        <v>#REF!</v>
      </c>
      <c r="N319" s="129" t="e">
        <f>IF(ISBLANK(#REF!),"",#REF!)</f>
        <v>#REF!</v>
      </c>
      <c r="O319" s="129" t="e">
        <f>IF(ISBLANK(#REF!),"",#REF!)</f>
        <v>#REF!</v>
      </c>
      <c r="P319" s="131" t="e">
        <f>IF(ISBLANK(#REF!),"",#REF!)</f>
        <v>#REF!</v>
      </c>
      <c r="Q319" s="275" t="e">
        <f>IF(ISBLANK(#REF!),"",#REF!)</f>
        <v>#REF!</v>
      </c>
      <c r="R319" s="276" t="e">
        <f>IF(ISBLANK(#REF!),"","sto "&amp;#REF!)</f>
        <v>#REF!</v>
      </c>
      <c r="S319" s="81">
        <f>$S$11</f>
        <v>2</v>
      </c>
      <c r="T319" s="73">
        <f>$T$11</f>
        <v>4</v>
      </c>
    </row>
    <row r="320" spans="1:20" ht="13.5" customHeight="1">
      <c r="A320" s="85" t="e">
        <f>IF(ISBLANK(#REF!),"",#REF!)</f>
        <v>#REF!</v>
      </c>
      <c r="B320" s="86" t="e">
        <f>IF(ISBLANK(#REF!),"",#REF!)</f>
        <v>#REF!</v>
      </c>
      <c r="C320" s="127" t="e">
        <f>INDEX(D313:D316,MATCH(S320,A313:A316,0))</f>
        <v>#REF!</v>
      </c>
      <c r="D320" s="151" t="e">
        <f>INDEX(D313:D316,MATCH(T320,A313:A316,0))</f>
        <v>#REF!</v>
      </c>
      <c r="E320" s="128" t="e">
        <f>IF(ISBLANK(#REF!),"",#REF!)</f>
        <v>#REF!</v>
      </c>
      <c r="F320" s="128" t="e">
        <f>IF(ISBLANK(#REF!),"",#REF!)</f>
        <v>#REF!</v>
      </c>
      <c r="G320" s="377" t="e">
        <f>IF(ISBLANK(#REF!),"",#REF!)</f>
        <v>#REF!</v>
      </c>
      <c r="H320" s="377"/>
      <c r="I320" s="377" t="e">
        <f>IF(ISBLANK(#REF!),"",#REF!)</f>
        <v>#REF!</v>
      </c>
      <c r="J320" s="377"/>
      <c r="K320" s="377" t="e">
        <f>IF(ISBLANK(#REF!),"",#REF!)</f>
        <v>#REF!</v>
      </c>
      <c r="L320" s="377" t="e">
        <f>IF(ISBLANK(#REF!),"",#REF!)</f>
        <v>#REF!</v>
      </c>
      <c r="M320" s="130" t="e">
        <f>IF(ISBLANK(#REF!),"",#REF!)</f>
        <v>#REF!</v>
      </c>
      <c r="N320" s="129" t="e">
        <f>IF(ISBLANK(#REF!),"",#REF!)</f>
        <v>#REF!</v>
      </c>
      <c r="O320" s="129" t="e">
        <f>IF(ISBLANK(#REF!),"",#REF!)</f>
        <v>#REF!</v>
      </c>
      <c r="P320" s="131" t="e">
        <f>IF(ISBLANK(#REF!),"",#REF!)</f>
        <v>#REF!</v>
      </c>
      <c r="Q320" s="275" t="e">
        <f>IF(ISBLANK(#REF!),"",#REF!)</f>
        <v>#REF!</v>
      </c>
      <c r="R320" s="276" t="e">
        <f>IF(ISBLANK(#REF!),"","sto "&amp;#REF!)</f>
        <v>#REF!</v>
      </c>
      <c r="S320" s="81">
        <f>$S$12</f>
        <v>1</v>
      </c>
      <c r="T320" s="73">
        <f>$T$12</f>
        <v>2</v>
      </c>
    </row>
    <row r="321" spans="1:20" ht="13.5" customHeight="1">
      <c r="A321" s="85" t="e">
        <f>IF(ISBLANK(#REF!),"",#REF!)</f>
        <v>#REF!</v>
      </c>
      <c r="B321" s="86" t="e">
        <f>IF(ISBLANK(#REF!),"",#REF!)</f>
        <v>#REF!</v>
      </c>
      <c r="C321" s="127" t="e">
        <f>INDEX(D313:D316,MATCH(S321,A313:A316,0))</f>
        <v>#REF!</v>
      </c>
      <c r="D321" s="151" t="e">
        <f>INDEX(D313:D316,MATCH(T321,A313:A316,0))</f>
        <v>#REF!</v>
      </c>
      <c r="E321" s="128" t="e">
        <f>IF(ISBLANK(#REF!),"",#REF!)</f>
        <v>#REF!</v>
      </c>
      <c r="F321" s="128" t="e">
        <f>IF(ISBLANK(#REF!),"",#REF!)</f>
        <v>#REF!</v>
      </c>
      <c r="G321" s="377" t="e">
        <f>IF(ISBLANK(#REF!),"",#REF!)</f>
        <v>#REF!</v>
      </c>
      <c r="H321" s="377"/>
      <c r="I321" s="377" t="e">
        <f>IF(ISBLANK(#REF!),"",#REF!)</f>
        <v>#REF!</v>
      </c>
      <c r="J321" s="377"/>
      <c r="K321" s="377" t="e">
        <f>IF(ISBLANK(#REF!),"",#REF!)</f>
        <v>#REF!</v>
      </c>
      <c r="L321" s="377" t="e">
        <f>IF(ISBLANK(#REF!),"",#REF!)</f>
        <v>#REF!</v>
      </c>
      <c r="M321" s="130" t="e">
        <f>IF(ISBLANK(#REF!),"",#REF!)</f>
        <v>#REF!</v>
      </c>
      <c r="N321" s="129" t="e">
        <f>IF(ISBLANK(#REF!),"",#REF!)</f>
        <v>#REF!</v>
      </c>
      <c r="O321" s="129" t="e">
        <f>IF(ISBLANK(#REF!),"",#REF!)</f>
        <v>#REF!</v>
      </c>
      <c r="P321" s="131" t="e">
        <f>IF(ISBLANK(#REF!),"",#REF!)</f>
        <v>#REF!</v>
      </c>
      <c r="Q321" s="275" t="e">
        <f>IF(ISBLANK(#REF!),"",#REF!)</f>
        <v>#REF!</v>
      </c>
      <c r="R321" s="276" t="e">
        <f>IF(ISBLANK(#REF!),"","sto "&amp;#REF!)</f>
        <v>#REF!</v>
      </c>
      <c r="S321" s="81">
        <f>$S$13</f>
        <v>3</v>
      </c>
      <c r="T321" s="73">
        <f>$T$13</f>
        <v>4</v>
      </c>
    </row>
    <row r="322" spans="1:20" ht="13.5" customHeight="1">
      <c r="A322" s="85" t="e">
        <f>IF(ISBLANK(#REF!),"",#REF!)</f>
        <v>#REF!</v>
      </c>
      <c r="B322" s="86" t="e">
        <f>IF(ISBLANK(#REF!),"",#REF!)</f>
        <v>#REF!</v>
      </c>
      <c r="C322" s="127" t="e">
        <f>INDEX(D313:D316,MATCH(S322,A313:A316,0))</f>
        <v>#REF!</v>
      </c>
      <c r="D322" s="151" t="e">
        <f>INDEX(D313:D316,MATCH(T322,A313:A316,0))</f>
        <v>#REF!</v>
      </c>
      <c r="E322" s="128" t="e">
        <f>IF(ISBLANK(#REF!),"",#REF!)</f>
        <v>#REF!</v>
      </c>
      <c r="F322" s="128" t="e">
        <f>IF(ISBLANK(#REF!),"",#REF!)</f>
        <v>#REF!</v>
      </c>
      <c r="G322" s="377" t="e">
        <f>IF(ISBLANK(#REF!),"",#REF!)</f>
        <v>#REF!</v>
      </c>
      <c r="H322" s="377"/>
      <c r="I322" s="377" t="e">
        <f>IF(ISBLANK(#REF!),"",#REF!)</f>
        <v>#REF!</v>
      </c>
      <c r="J322" s="377"/>
      <c r="K322" s="377" t="e">
        <f>IF(ISBLANK(#REF!),"",#REF!)</f>
        <v>#REF!</v>
      </c>
      <c r="L322" s="377" t="e">
        <f>IF(ISBLANK(#REF!),"",#REF!)</f>
        <v>#REF!</v>
      </c>
      <c r="M322" s="130" t="e">
        <f>IF(ISBLANK(#REF!),"",#REF!)</f>
        <v>#REF!</v>
      </c>
      <c r="N322" s="129" t="e">
        <f>IF(ISBLANK(#REF!),"",#REF!)</f>
        <v>#REF!</v>
      </c>
      <c r="O322" s="129" t="e">
        <f>IF(ISBLANK(#REF!),"",#REF!)</f>
        <v>#REF!</v>
      </c>
      <c r="P322" s="131" t="e">
        <f>IF(ISBLANK(#REF!),"",#REF!)</f>
        <v>#REF!</v>
      </c>
      <c r="Q322" s="275" t="e">
        <f>IF(ISBLANK(#REF!),"",#REF!)</f>
        <v>#REF!</v>
      </c>
      <c r="R322" s="276" t="e">
        <f>IF(ISBLANK(#REF!),"","sto "&amp;#REF!)</f>
        <v>#REF!</v>
      </c>
      <c r="S322" s="81">
        <f>$S$14</f>
        <v>1</v>
      </c>
      <c r="T322" s="73">
        <f>$T$14</f>
        <v>4</v>
      </c>
    </row>
    <row r="323" spans="1:20" ht="13.5" customHeight="1">
      <c r="A323" s="87" t="e">
        <f>IF(ISBLANK(#REF!),"",#REF!)</f>
        <v>#REF!</v>
      </c>
      <c r="B323" s="88" t="e">
        <f>IF(ISBLANK(#REF!),"",#REF!)</f>
        <v>#REF!</v>
      </c>
      <c r="C323" s="132" t="e">
        <f>INDEX(D313:D316,MATCH(S323,A313:A316,0))</f>
        <v>#REF!</v>
      </c>
      <c r="D323" s="152" t="e">
        <f>INDEX(D313:D316,MATCH(T323,A313:A316,0))</f>
        <v>#REF!</v>
      </c>
      <c r="E323" s="133" t="e">
        <f>IF(ISBLANK(#REF!),"",#REF!)</f>
        <v>#REF!</v>
      </c>
      <c r="F323" s="133" t="e">
        <f>IF(ISBLANK(#REF!),"",#REF!)</f>
        <v>#REF!</v>
      </c>
      <c r="G323" s="367" t="e">
        <f>IF(ISBLANK(#REF!),"",#REF!)</f>
        <v>#REF!</v>
      </c>
      <c r="H323" s="367"/>
      <c r="I323" s="367" t="e">
        <f>IF(ISBLANK(#REF!),"",#REF!)</f>
        <v>#REF!</v>
      </c>
      <c r="J323" s="367"/>
      <c r="K323" s="367" t="e">
        <f>IF(ISBLANK(#REF!),"",#REF!)</f>
        <v>#REF!</v>
      </c>
      <c r="L323" s="367" t="e">
        <f>IF(ISBLANK(#REF!),"",#REF!)</f>
        <v>#REF!</v>
      </c>
      <c r="M323" s="135" t="e">
        <f>IF(ISBLANK(#REF!),"",#REF!)</f>
        <v>#REF!</v>
      </c>
      <c r="N323" s="134" t="e">
        <f>IF(ISBLANK(#REF!),"",#REF!)</f>
        <v>#REF!</v>
      </c>
      <c r="O323" s="134" t="e">
        <f>IF(ISBLANK(#REF!),"",#REF!)</f>
        <v>#REF!</v>
      </c>
      <c r="P323" s="136" t="e">
        <f>IF(ISBLANK(#REF!),"",#REF!)</f>
        <v>#REF!</v>
      </c>
      <c r="Q323" s="275" t="e">
        <f>IF(ISBLANK(#REF!),"",#REF!)</f>
        <v>#REF!</v>
      </c>
      <c r="R323" s="276" t="e">
        <f>IF(ISBLANK(#REF!),"","sto "&amp;#REF!)</f>
        <v>#REF!</v>
      </c>
      <c r="S323" s="82">
        <f>$S$15</f>
        <v>2</v>
      </c>
      <c r="T323" s="74">
        <f>$T$15</f>
        <v>3</v>
      </c>
    </row>
    <row r="325" spans="1:20" ht="13.5" customHeight="1">
      <c r="B325" s="12"/>
      <c r="C325" s="143"/>
      <c r="D325" s="120" t="s">
        <v>37</v>
      </c>
      <c r="E325" s="107"/>
      <c r="F325" s="107"/>
      <c r="G325" s="107"/>
      <c r="H325" s="107"/>
      <c r="I325" s="108"/>
      <c r="J325" s="108"/>
      <c r="K325" s="107"/>
      <c r="L325" s="107"/>
      <c r="M325" s="107"/>
      <c r="N325" s="109"/>
      <c r="O325" s="110"/>
      <c r="P325" s="107"/>
      <c r="Q325" s="13"/>
      <c r="R325" s="13"/>
    </row>
    <row r="326" spans="1:20" ht="13.5" customHeight="1">
      <c r="B326" s="183" t="s">
        <v>0</v>
      </c>
      <c r="C326" s="186"/>
      <c r="D326" s="147" t="s">
        <v>1</v>
      </c>
      <c r="E326" s="368">
        <v>1</v>
      </c>
      <c r="F326" s="368"/>
      <c r="G326" s="368">
        <v>2</v>
      </c>
      <c r="H326" s="368"/>
      <c r="I326" s="369">
        <v>3</v>
      </c>
      <c r="J326" s="369"/>
      <c r="K326" s="368">
        <v>4</v>
      </c>
      <c r="L326" s="368"/>
      <c r="M326" s="111" t="s">
        <v>2</v>
      </c>
      <c r="N326" s="111" t="s">
        <v>3</v>
      </c>
      <c r="O326" s="112" t="s">
        <v>7</v>
      </c>
      <c r="P326" s="113"/>
      <c r="Q326" s="49" t="s">
        <v>38</v>
      </c>
      <c r="R326" s="50"/>
    </row>
    <row r="327" spans="1:20" ht="13.5" customHeight="1">
      <c r="A327" s="69">
        <v>1</v>
      </c>
      <c r="B327" s="184">
        <v>241</v>
      </c>
      <c r="C327" s="187" t="e">
        <f>IF(ISNA(MATCH(B327,#REF!,0)),"",INDEX(#REF!,MATCH(B327,#REF!,0)))</f>
        <v>#REF!</v>
      </c>
      <c r="D327" s="148" t="e">
        <f>IF(ISNA(MATCH(B327,#REF!,0)),"bye",INDEX(#REF!,MATCH(B327,#REF!,0)))</f>
        <v>#REF!</v>
      </c>
      <c r="E327" s="114"/>
      <c r="F327" s="115"/>
      <c r="G327" s="370" t="e">
        <f t="array" ref="G327">INDEX(E332:E337,MATCH(D327&amp;D328,C332:C337&amp;D332:D337,0))&amp;"/"&amp;INDEX(F332:F337,MATCH(D327&amp;D328,C332:C337&amp;D332:D337,0))</f>
        <v>#REF!</v>
      </c>
      <c r="H327" s="371"/>
      <c r="I327" s="370" t="e">
        <f t="array" ref="I327">INDEX(E332:E337,MATCH(D327&amp;D329,C332:C337&amp;D332:D337,0))&amp;"/"&amp;INDEX(F332:F337,MATCH(D327&amp;D329,C332:C337&amp;D332:D337,0))</f>
        <v>#REF!</v>
      </c>
      <c r="J327" s="371"/>
      <c r="K327" s="370" t="e">
        <f t="array" ref="K327">INDEX(E332:E337,MATCH(D327&amp;D330,C332:C337&amp;D332:D337,0))&amp;"/"&amp;INDEX(F332:F337,MATCH(D327&amp;D330,C332:C337&amp;D332:D337,0))</f>
        <v>#REF!</v>
      </c>
      <c r="L327" s="371"/>
      <c r="M327" s="116">
        <f>IF(ISBLANK(#REF!),"",COUNTIFS(C332:C337,D327,E332:E337,3)+COUNTIFS(D332:D337,D327,F332:F337,3))</f>
        <v>0</v>
      </c>
      <c r="N327" s="116">
        <f>IF(ISBLANK(#REF!),"",COUNTIFS(C332:C337,D327,E332:E337,"&lt;3")+COUNTIFS(D332:D337,D327,F332:F337,"&lt;3"))</f>
        <v>0</v>
      </c>
      <c r="O327" s="117"/>
      <c r="P327" s="106">
        <v>1</v>
      </c>
      <c r="Q327" s="76" t="e">
        <f>IF(ISBLANK(D327),"*",INDEX(D327:D330,MATCH(P327,O327:O330,0)))</f>
        <v>#N/A</v>
      </c>
      <c r="R327" s="77"/>
    </row>
    <row r="328" spans="1:20" ht="13.5" customHeight="1">
      <c r="A328" s="69">
        <v>2</v>
      </c>
      <c r="B328" s="184">
        <v>242</v>
      </c>
      <c r="C328" s="187" t="e">
        <f>IF(ISNA(MATCH(B328,#REF!,0)),"",INDEX(#REF!,MATCH(B328,#REF!,0)))</f>
        <v>#REF!</v>
      </c>
      <c r="D328" s="148" t="e">
        <f>IF(ISNA(MATCH(B328,#REF!,0)),"bye",INDEX(#REF!,MATCH(B328,#REF!,0)))</f>
        <v>#REF!</v>
      </c>
      <c r="E328" s="370" t="e">
        <f t="array" ref="E328">INDEX(F332:F337,MATCH(D327&amp;D328,C332:C337&amp;D332:D337,0))&amp;"/"&amp;INDEX(E332:E337,MATCH(D327&amp;D328,C332:C337&amp;D332:D337,0))</f>
        <v>#REF!</v>
      </c>
      <c r="F328" s="371"/>
      <c r="G328" s="114"/>
      <c r="H328" s="115"/>
      <c r="I328" s="370" t="e">
        <f t="array" ref="I328">INDEX(E332:E337,MATCH(D328&amp;D329,C332:C337&amp;D332:D337,0))&amp;"/"&amp;INDEX(F332:F337,MATCH(D328&amp;D329,C332:C337&amp;D332:D337,0))</f>
        <v>#REF!</v>
      </c>
      <c r="J328" s="371"/>
      <c r="K328" s="370" t="e">
        <f t="array" ref="K328">INDEX(E332:E337,MATCH(D328&amp;D330,C332:C337&amp;D332:D337,0))&amp;"/"&amp;INDEX(F332:F337,MATCH(D328&amp;D330,C332:C337&amp;D332:D337,0))</f>
        <v>#REF!</v>
      </c>
      <c r="L328" s="371"/>
      <c r="M328" s="116">
        <f>IF(ISBLANK(#REF!),"",COUNTIFS(C332:C337,D328,E332:E337,3)+COUNTIFS(D332:D337,D328,F332:F337,3))</f>
        <v>0</v>
      </c>
      <c r="N328" s="116">
        <f>IF(ISBLANK(#REF!),"",COUNTIFS(C332:C337,D328,E332:E337,"&lt;3")+COUNTIFS(D332:D337,D328,F332:F337,"&lt;3"))</f>
        <v>0</v>
      </c>
      <c r="O328" s="117"/>
      <c r="P328" s="106">
        <v>2</v>
      </c>
      <c r="Q328" s="78" t="e">
        <f>IF(ISBLANK(D328),"*",INDEX(D327:D330,MATCH(P328,O327:O330,0)))</f>
        <v>#N/A</v>
      </c>
      <c r="R328" s="79"/>
    </row>
    <row r="329" spans="1:20" ht="13.5" customHeight="1">
      <c r="A329" s="69">
        <v>3</v>
      </c>
      <c r="B329" s="184">
        <v>243</v>
      </c>
      <c r="C329" s="187" t="e">
        <f>IF(ISNA(MATCH(B329,#REF!,0)),"",INDEX(#REF!,MATCH(B329,#REF!,0)))</f>
        <v>#REF!</v>
      </c>
      <c r="D329" s="148" t="e">
        <f>IF(ISNA(MATCH(B329,#REF!,0)),"bye",INDEX(#REF!,MATCH(B329,#REF!,0)))</f>
        <v>#REF!</v>
      </c>
      <c r="E329" s="370" t="e">
        <f t="array" ref="E329">INDEX(F332:F337,MATCH(D327&amp;D329,C332:C337&amp;D332:D337,0))&amp;"/"&amp;INDEX(E332:E337,MATCH(D327&amp;D329,C332:C337&amp;D332:D337,0))</f>
        <v>#REF!</v>
      </c>
      <c r="F329" s="371"/>
      <c r="G329" s="370" t="e">
        <f t="array" ref="G329">INDEX(F332:F337,MATCH(D328&amp;D329,C332:C337&amp;D332:D337,0))&amp;"/"&amp;INDEX(E332:E337,MATCH(D328&amp;D329,C332:C337&amp;D332:D337,0))</f>
        <v>#REF!</v>
      </c>
      <c r="H329" s="371"/>
      <c r="I329" s="114"/>
      <c r="J329" s="115"/>
      <c r="K329" s="370" t="e">
        <f t="array" ref="K329">INDEX(E332:E337,MATCH(D329&amp;D330,C332:C337&amp;D332:D337,0))&amp;"/"&amp;INDEX(F332:F337,MATCH(D329&amp;D330,C332:C337&amp;D332:D337,0))</f>
        <v>#REF!</v>
      </c>
      <c r="L329" s="371"/>
      <c r="M329" s="116">
        <f>IF(ISBLANK(#REF!),"",COUNTIFS(C332:C337,D329,E332:E337,3)+COUNTIFS(D332:D337,D329,F332:F337,3))</f>
        <v>0</v>
      </c>
      <c r="N329" s="116">
        <f>IF(ISBLANK(#REF!),"",COUNTIFS(C332:C337,D329,E332:E337,"&lt;3")+COUNTIFS(D332:D337,D329,F332:F337,"&lt;3"))</f>
        <v>0</v>
      </c>
      <c r="O329" s="117"/>
      <c r="P329" s="106">
        <v>3</v>
      </c>
      <c r="Q329" s="78" t="e">
        <f>IF(ISBLANK(D329),"*",INDEX(D327:D330,MATCH(P329,O327:O330,0)))</f>
        <v>#N/A</v>
      </c>
      <c r="R329" s="79"/>
    </row>
    <row r="330" spans="1:20" ht="13.5" customHeight="1">
      <c r="A330" s="70">
        <v>4</v>
      </c>
      <c r="B330" s="185">
        <v>244</v>
      </c>
      <c r="C330" s="188" t="e">
        <f>IF(ISNA(MATCH(B330,#REF!,0)),"",INDEX(#REF!,MATCH(B330,#REF!,0)))</f>
        <v>#REF!</v>
      </c>
      <c r="D330" s="149" t="e">
        <f>IF(ISNA(MATCH(B330,#REF!,0)),"bye",INDEX(#REF!,MATCH(B330,#REF!,0)))</f>
        <v>#REF!</v>
      </c>
      <c r="E330" s="372" t="e">
        <f t="array" ref="E330">INDEX(F332:F337,MATCH(D327&amp;D330,C332:C337&amp;D332:D337,0))&amp;"/"&amp;INDEX(E332:E337,MATCH(D327&amp;D330,C332:C337&amp;D332:D337,0))</f>
        <v>#REF!</v>
      </c>
      <c r="F330" s="373"/>
      <c r="G330" s="372" t="e">
        <f t="array" ref="G330">INDEX(F332:F337,MATCH(D328&amp;D330,C332:C337&amp;D332:D337,0))&amp;"/"&amp;INDEX(E332:E337,MATCH(D328&amp;D330,C332:C337&amp;D332:D337,0))</f>
        <v>#REF!</v>
      </c>
      <c r="H330" s="373"/>
      <c r="I330" s="372" t="e">
        <f t="array" ref="I330">INDEX(F332:F337,MATCH(D329&amp;D330,C332:C337&amp;D332:D337,0))&amp;"/"&amp;INDEX(E332:E337,MATCH(D329&amp;D330,C332:C337&amp;D332:D337,0))</f>
        <v>#REF!</v>
      </c>
      <c r="J330" s="373"/>
      <c r="K330" s="114"/>
      <c r="L330" s="115"/>
      <c r="M330" s="118">
        <f>IF(ISBLANK(#REF!),"",COUNTIFS(C332:C337,D330,E332:E337,3)+COUNTIFS(D332:D337,D330,F332:F337,3))</f>
        <v>0</v>
      </c>
      <c r="N330" s="118">
        <f>IF(ISBLANK(#REF!),"",COUNTIFS(C332:C337,D330,E332:E337,"&lt;3")+COUNTIFS(D332:D337,D330,F332:F337,"&lt;3"))</f>
        <v>0</v>
      </c>
      <c r="O330" s="119"/>
      <c r="P330" s="106">
        <v>4</v>
      </c>
      <c r="Q330" s="78" t="e">
        <f>IF(ISBLANK(D330),"*",INDEX(D327:D330,MATCH(P330,O327:O330,0)))</f>
        <v>#N/A</v>
      </c>
      <c r="R330" s="79"/>
    </row>
    <row r="331" spans="1:20" ht="13.5" customHeight="1">
      <c r="A331" s="363"/>
      <c r="B331" s="363"/>
      <c r="C331" s="144"/>
      <c r="E331" s="364" t="s">
        <v>10</v>
      </c>
      <c r="F331" s="364"/>
      <c r="G331" s="365" t="s">
        <v>11</v>
      </c>
      <c r="H331" s="365"/>
      <c r="I331" s="366" t="s">
        <v>4</v>
      </c>
      <c r="J331" s="366"/>
      <c r="K331" s="374" t="s">
        <v>12</v>
      </c>
      <c r="L331" s="374"/>
      <c r="M331" s="172" t="s">
        <v>5</v>
      </c>
      <c r="N331" s="172" t="s">
        <v>6</v>
      </c>
      <c r="O331" s="173" t="s">
        <v>8</v>
      </c>
      <c r="P331" s="174" t="s">
        <v>9</v>
      </c>
      <c r="Q331" s="13"/>
      <c r="R331" s="13"/>
      <c r="S331" s="375" t="s">
        <v>93</v>
      </c>
      <c r="T331" s="375"/>
    </row>
    <row r="332" spans="1:20" ht="13.5" customHeight="1">
      <c r="A332" s="83" t="e">
        <f>IF(ISBLANK(#REF!),"",#REF!)</f>
        <v>#REF!</v>
      </c>
      <c r="B332" s="84" t="e">
        <f>IF(ISBLANK(#REF!),"",#REF!)</f>
        <v>#REF!</v>
      </c>
      <c r="C332" s="122" t="e">
        <f>INDEX(D327:D330,MATCH(S332,A327:A330,0))</f>
        <v>#REF!</v>
      </c>
      <c r="D332" s="150" t="e">
        <f>INDEX(D327:D330,MATCH(T332,A327:A330,0))</f>
        <v>#REF!</v>
      </c>
      <c r="E332" s="123" t="e">
        <f>IF(ISBLANK(#REF!),"",#REF!)</f>
        <v>#REF!</v>
      </c>
      <c r="F332" s="123" t="e">
        <f>IF(ISBLANK(#REF!),"",#REF!)</f>
        <v>#REF!</v>
      </c>
      <c r="G332" s="376" t="e">
        <f>IF(ISBLANK(#REF!),"",#REF!)</f>
        <v>#REF!</v>
      </c>
      <c r="H332" s="376"/>
      <c r="I332" s="376" t="e">
        <f>IF(ISBLANK(#REF!),"",#REF!)</f>
        <v>#REF!</v>
      </c>
      <c r="J332" s="376"/>
      <c r="K332" s="376" t="e">
        <f>IF(ISBLANK(#REF!),"",#REF!)</f>
        <v>#REF!</v>
      </c>
      <c r="L332" s="376" t="e">
        <f>IF(ISBLANK(#REF!),"",#REF!)</f>
        <v>#REF!</v>
      </c>
      <c r="M332" s="125" t="e">
        <f>IF(ISBLANK(#REF!),"",#REF!)</f>
        <v>#REF!</v>
      </c>
      <c r="N332" s="124" t="e">
        <f>IF(ISBLANK(#REF!),"",#REF!)</f>
        <v>#REF!</v>
      </c>
      <c r="O332" s="124" t="e">
        <f>IF(ISBLANK(#REF!),"",#REF!)</f>
        <v>#REF!</v>
      </c>
      <c r="P332" s="126" t="e">
        <f>IF(ISBLANK(#REF!),"",#REF!)</f>
        <v>#REF!</v>
      </c>
      <c r="Q332" s="275" t="e">
        <f>IF(ISBLANK(#REF!),"",#REF!)</f>
        <v>#REF!</v>
      </c>
      <c r="R332" s="276" t="e">
        <f>IF(ISBLANK(#REF!),"","sto "&amp;#REF!)</f>
        <v>#REF!</v>
      </c>
      <c r="S332" s="80">
        <f>$S$10</f>
        <v>1</v>
      </c>
      <c r="T332" s="72">
        <f>$T$10</f>
        <v>3</v>
      </c>
    </row>
    <row r="333" spans="1:20" ht="13.5" customHeight="1">
      <c r="A333" s="85" t="e">
        <f>IF(ISBLANK(#REF!),"",#REF!)</f>
        <v>#REF!</v>
      </c>
      <c r="B333" s="86" t="e">
        <f>IF(ISBLANK(#REF!),"",#REF!)</f>
        <v>#REF!</v>
      </c>
      <c r="C333" s="127" t="e">
        <f>INDEX(D327:D330,MATCH(S333,A327:A330,0))</f>
        <v>#REF!</v>
      </c>
      <c r="D333" s="151" t="e">
        <f>INDEX(D327:D330,MATCH(T333,A327:A330,0))</f>
        <v>#REF!</v>
      </c>
      <c r="E333" s="128" t="e">
        <f>IF(ISBLANK(#REF!),"",#REF!)</f>
        <v>#REF!</v>
      </c>
      <c r="F333" s="128" t="e">
        <f>IF(ISBLANK(#REF!),"",#REF!)</f>
        <v>#REF!</v>
      </c>
      <c r="G333" s="377" t="e">
        <f>IF(ISBLANK(#REF!),"",#REF!)</f>
        <v>#REF!</v>
      </c>
      <c r="H333" s="377"/>
      <c r="I333" s="377" t="e">
        <f>IF(ISBLANK(#REF!),"",#REF!)</f>
        <v>#REF!</v>
      </c>
      <c r="J333" s="377"/>
      <c r="K333" s="377" t="e">
        <f>IF(ISBLANK(#REF!),"",#REF!)</f>
        <v>#REF!</v>
      </c>
      <c r="L333" s="377" t="e">
        <f>IF(ISBLANK(#REF!),"",#REF!)</f>
        <v>#REF!</v>
      </c>
      <c r="M333" s="130" t="e">
        <f>IF(ISBLANK(#REF!),"",#REF!)</f>
        <v>#REF!</v>
      </c>
      <c r="N333" s="129" t="e">
        <f>IF(ISBLANK(#REF!),"",#REF!)</f>
        <v>#REF!</v>
      </c>
      <c r="O333" s="129" t="e">
        <f>IF(ISBLANK(#REF!),"",#REF!)</f>
        <v>#REF!</v>
      </c>
      <c r="P333" s="131" t="e">
        <f>IF(ISBLANK(#REF!),"",#REF!)</f>
        <v>#REF!</v>
      </c>
      <c r="Q333" s="275" t="e">
        <f>IF(ISBLANK(#REF!),"",#REF!)</f>
        <v>#REF!</v>
      </c>
      <c r="R333" s="276" t="e">
        <f>IF(ISBLANK(#REF!),"","sto "&amp;#REF!)</f>
        <v>#REF!</v>
      </c>
      <c r="S333" s="81">
        <f>$S$11</f>
        <v>2</v>
      </c>
      <c r="T333" s="73">
        <f>$T$11</f>
        <v>4</v>
      </c>
    </row>
    <row r="334" spans="1:20" ht="13.5" customHeight="1">
      <c r="A334" s="85" t="e">
        <f>IF(ISBLANK(#REF!),"",#REF!)</f>
        <v>#REF!</v>
      </c>
      <c r="B334" s="86" t="e">
        <f>IF(ISBLANK(#REF!),"",#REF!)</f>
        <v>#REF!</v>
      </c>
      <c r="C334" s="127" t="e">
        <f>INDEX(D327:D330,MATCH(S334,A327:A330,0))</f>
        <v>#REF!</v>
      </c>
      <c r="D334" s="151" t="e">
        <f>INDEX(D327:D330,MATCH(T334,A327:A330,0))</f>
        <v>#REF!</v>
      </c>
      <c r="E334" s="128" t="e">
        <f>IF(ISBLANK(#REF!),"",#REF!)</f>
        <v>#REF!</v>
      </c>
      <c r="F334" s="128" t="e">
        <f>IF(ISBLANK(#REF!),"",#REF!)</f>
        <v>#REF!</v>
      </c>
      <c r="G334" s="377" t="e">
        <f>IF(ISBLANK(#REF!),"",#REF!)</f>
        <v>#REF!</v>
      </c>
      <c r="H334" s="377"/>
      <c r="I334" s="377" t="e">
        <f>IF(ISBLANK(#REF!),"",#REF!)</f>
        <v>#REF!</v>
      </c>
      <c r="J334" s="377"/>
      <c r="K334" s="377" t="e">
        <f>IF(ISBLANK(#REF!),"",#REF!)</f>
        <v>#REF!</v>
      </c>
      <c r="L334" s="377" t="e">
        <f>IF(ISBLANK(#REF!),"",#REF!)</f>
        <v>#REF!</v>
      </c>
      <c r="M334" s="130" t="e">
        <f>IF(ISBLANK(#REF!),"",#REF!)</f>
        <v>#REF!</v>
      </c>
      <c r="N334" s="129" t="e">
        <f>IF(ISBLANK(#REF!),"",#REF!)</f>
        <v>#REF!</v>
      </c>
      <c r="O334" s="129" t="e">
        <f>IF(ISBLANK(#REF!),"",#REF!)</f>
        <v>#REF!</v>
      </c>
      <c r="P334" s="131" t="e">
        <f>IF(ISBLANK(#REF!),"",#REF!)</f>
        <v>#REF!</v>
      </c>
      <c r="Q334" s="275" t="e">
        <f>IF(ISBLANK(#REF!),"",#REF!)</f>
        <v>#REF!</v>
      </c>
      <c r="R334" s="276" t="e">
        <f>IF(ISBLANK(#REF!),"","sto "&amp;#REF!)</f>
        <v>#REF!</v>
      </c>
      <c r="S334" s="81">
        <f>$S$12</f>
        <v>1</v>
      </c>
      <c r="T334" s="73">
        <f>$T$12</f>
        <v>2</v>
      </c>
    </row>
    <row r="335" spans="1:20" ht="13.5" customHeight="1">
      <c r="A335" s="85" t="e">
        <f>IF(ISBLANK(#REF!),"",#REF!)</f>
        <v>#REF!</v>
      </c>
      <c r="B335" s="86" t="e">
        <f>IF(ISBLANK(#REF!),"",#REF!)</f>
        <v>#REF!</v>
      </c>
      <c r="C335" s="127" t="e">
        <f>INDEX(D327:D330,MATCH(S335,A327:A330,0))</f>
        <v>#REF!</v>
      </c>
      <c r="D335" s="151" t="e">
        <f>INDEX(D327:D330,MATCH(T335,A327:A330,0))</f>
        <v>#REF!</v>
      </c>
      <c r="E335" s="128" t="e">
        <f>IF(ISBLANK(#REF!),"",#REF!)</f>
        <v>#REF!</v>
      </c>
      <c r="F335" s="128" t="e">
        <f>IF(ISBLANK(#REF!),"",#REF!)</f>
        <v>#REF!</v>
      </c>
      <c r="G335" s="377" t="e">
        <f>IF(ISBLANK(#REF!),"",#REF!)</f>
        <v>#REF!</v>
      </c>
      <c r="H335" s="377"/>
      <c r="I335" s="377" t="e">
        <f>IF(ISBLANK(#REF!),"",#REF!)</f>
        <v>#REF!</v>
      </c>
      <c r="J335" s="377"/>
      <c r="K335" s="377" t="e">
        <f>IF(ISBLANK(#REF!),"",#REF!)</f>
        <v>#REF!</v>
      </c>
      <c r="L335" s="377" t="e">
        <f>IF(ISBLANK(#REF!),"",#REF!)</f>
        <v>#REF!</v>
      </c>
      <c r="M335" s="130" t="e">
        <f>IF(ISBLANK(#REF!),"",#REF!)</f>
        <v>#REF!</v>
      </c>
      <c r="N335" s="129" t="e">
        <f>IF(ISBLANK(#REF!),"",#REF!)</f>
        <v>#REF!</v>
      </c>
      <c r="O335" s="129" t="e">
        <f>IF(ISBLANK(#REF!),"",#REF!)</f>
        <v>#REF!</v>
      </c>
      <c r="P335" s="131" t="e">
        <f>IF(ISBLANK(#REF!),"",#REF!)</f>
        <v>#REF!</v>
      </c>
      <c r="Q335" s="275" t="e">
        <f>IF(ISBLANK(#REF!),"",#REF!)</f>
        <v>#REF!</v>
      </c>
      <c r="R335" s="276" t="e">
        <f>IF(ISBLANK(#REF!),"","sto "&amp;#REF!)</f>
        <v>#REF!</v>
      </c>
      <c r="S335" s="81">
        <f>$S$13</f>
        <v>3</v>
      </c>
      <c r="T335" s="73">
        <f>$T$13</f>
        <v>4</v>
      </c>
    </row>
    <row r="336" spans="1:20" ht="13.5" customHeight="1">
      <c r="A336" s="85" t="e">
        <f>IF(ISBLANK(#REF!),"",#REF!)</f>
        <v>#REF!</v>
      </c>
      <c r="B336" s="86" t="e">
        <f>IF(ISBLANK(#REF!),"",#REF!)</f>
        <v>#REF!</v>
      </c>
      <c r="C336" s="127" t="e">
        <f>INDEX(D327:D330,MATCH(S336,A327:A330,0))</f>
        <v>#REF!</v>
      </c>
      <c r="D336" s="151" t="e">
        <f>INDEX(D327:D330,MATCH(T336,A327:A330,0))</f>
        <v>#REF!</v>
      </c>
      <c r="E336" s="128" t="e">
        <f>IF(ISBLANK(#REF!),"",#REF!)</f>
        <v>#REF!</v>
      </c>
      <c r="F336" s="128" t="e">
        <f>IF(ISBLANK(#REF!),"",#REF!)</f>
        <v>#REF!</v>
      </c>
      <c r="G336" s="377" t="e">
        <f>IF(ISBLANK(#REF!),"",#REF!)</f>
        <v>#REF!</v>
      </c>
      <c r="H336" s="377"/>
      <c r="I336" s="377" t="e">
        <f>IF(ISBLANK(#REF!),"",#REF!)</f>
        <v>#REF!</v>
      </c>
      <c r="J336" s="377"/>
      <c r="K336" s="377" t="e">
        <f>IF(ISBLANK(#REF!),"",#REF!)</f>
        <v>#REF!</v>
      </c>
      <c r="L336" s="377" t="e">
        <f>IF(ISBLANK(#REF!),"",#REF!)</f>
        <v>#REF!</v>
      </c>
      <c r="M336" s="130" t="e">
        <f>IF(ISBLANK(#REF!),"",#REF!)</f>
        <v>#REF!</v>
      </c>
      <c r="N336" s="129" t="e">
        <f>IF(ISBLANK(#REF!),"",#REF!)</f>
        <v>#REF!</v>
      </c>
      <c r="O336" s="129" t="e">
        <f>IF(ISBLANK(#REF!),"",#REF!)</f>
        <v>#REF!</v>
      </c>
      <c r="P336" s="131" t="e">
        <f>IF(ISBLANK(#REF!),"",#REF!)</f>
        <v>#REF!</v>
      </c>
      <c r="Q336" s="275" t="e">
        <f>IF(ISBLANK(#REF!),"",#REF!)</f>
        <v>#REF!</v>
      </c>
      <c r="R336" s="276" t="e">
        <f>IF(ISBLANK(#REF!),"","sto "&amp;#REF!)</f>
        <v>#REF!</v>
      </c>
      <c r="S336" s="81">
        <f>$S$14</f>
        <v>1</v>
      </c>
      <c r="T336" s="73">
        <f>$T$14</f>
        <v>4</v>
      </c>
    </row>
    <row r="337" spans="1:20" ht="13.5" customHeight="1">
      <c r="A337" s="87" t="e">
        <f>IF(ISBLANK(#REF!),"",#REF!)</f>
        <v>#REF!</v>
      </c>
      <c r="B337" s="88" t="e">
        <f>IF(ISBLANK(#REF!),"",#REF!)</f>
        <v>#REF!</v>
      </c>
      <c r="C337" s="132" t="e">
        <f>INDEX(D327:D330,MATCH(S337,A327:A330,0))</f>
        <v>#REF!</v>
      </c>
      <c r="D337" s="152" t="e">
        <f>INDEX(D327:D330,MATCH(T337,A327:A330,0))</f>
        <v>#REF!</v>
      </c>
      <c r="E337" s="133" t="e">
        <f>IF(ISBLANK(#REF!),"",#REF!)</f>
        <v>#REF!</v>
      </c>
      <c r="F337" s="133" t="e">
        <f>IF(ISBLANK(#REF!),"",#REF!)</f>
        <v>#REF!</v>
      </c>
      <c r="G337" s="367" t="e">
        <f>IF(ISBLANK(#REF!),"",#REF!)</f>
        <v>#REF!</v>
      </c>
      <c r="H337" s="367"/>
      <c r="I337" s="367" t="e">
        <f>IF(ISBLANK(#REF!),"",#REF!)</f>
        <v>#REF!</v>
      </c>
      <c r="J337" s="367"/>
      <c r="K337" s="367" t="e">
        <f>IF(ISBLANK(#REF!),"",#REF!)</f>
        <v>#REF!</v>
      </c>
      <c r="L337" s="367" t="e">
        <f>IF(ISBLANK(#REF!),"",#REF!)</f>
        <v>#REF!</v>
      </c>
      <c r="M337" s="135" t="e">
        <f>IF(ISBLANK(#REF!),"",#REF!)</f>
        <v>#REF!</v>
      </c>
      <c r="N337" s="134" t="e">
        <f>IF(ISBLANK(#REF!),"",#REF!)</f>
        <v>#REF!</v>
      </c>
      <c r="O337" s="134" t="e">
        <f>IF(ISBLANK(#REF!),"",#REF!)</f>
        <v>#REF!</v>
      </c>
      <c r="P337" s="136" t="e">
        <f>IF(ISBLANK(#REF!),"",#REF!)</f>
        <v>#REF!</v>
      </c>
      <c r="Q337" s="275" t="e">
        <f>IF(ISBLANK(#REF!),"",#REF!)</f>
        <v>#REF!</v>
      </c>
      <c r="R337" s="276" t="e">
        <f>IF(ISBLANK(#REF!),"","sto "&amp;#REF!)</f>
        <v>#REF!</v>
      </c>
      <c r="S337" s="82">
        <f>$S$15</f>
        <v>2</v>
      </c>
      <c r="T337" s="74">
        <f>$T$15</f>
        <v>3</v>
      </c>
    </row>
    <row r="339" spans="1:20" ht="13.5" customHeight="1">
      <c r="B339" s="12"/>
      <c r="C339" s="143"/>
      <c r="D339" s="120" t="s">
        <v>61</v>
      </c>
      <c r="E339" s="107"/>
      <c r="F339" s="107"/>
      <c r="G339" s="107"/>
      <c r="H339" s="107"/>
      <c r="I339" s="108"/>
      <c r="J339" s="108"/>
      <c r="K339" s="107"/>
      <c r="L339" s="107"/>
      <c r="M339" s="107"/>
      <c r="N339" s="109"/>
      <c r="O339" s="110"/>
      <c r="P339" s="107"/>
      <c r="Q339" s="13"/>
      <c r="R339" s="13"/>
    </row>
    <row r="340" spans="1:20" ht="13.5" customHeight="1">
      <c r="B340" s="183" t="s">
        <v>0</v>
      </c>
      <c r="C340" s="186"/>
      <c r="D340" s="147" t="s">
        <v>1</v>
      </c>
      <c r="E340" s="368">
        <v>1</v>
      </c>
      <c r="F340" s="368"/>
      <c r="G340" s="368">
        <v>2</v>
      </c>
      <c r="H340" s="368"/>
      <c r="I340" s="369">
        <v>3</v>
      </c>
      <c r="J340" s="369"/>
      <c r="K340" s="368">
        <v>4</v>
      </c>
      <c r="L340" s="368"/>
      <c r="M340" s="111" t="s">
        <v>2</v>
      </c>
      <c r="N340" s="111" t="s">
        <v>3</v>
      </c>
      <c r="O340" s="112" t="s">
        <v>7</v>
      </c>
      <c r="P340" s="113"/>
      <c r="Q340" s="49" t="s">
        <v>62</v>
      </c>
      <c r="R340" s="50"/>
    </row>
    <row r="341" spans="1:20" ht="13.5" customHeight="1">
      <c r="A341" s="69">
        <v>1</v>
      </c>
      <c r="B341" s="184">
        <v>251</v>
      </c>
      <c r="C341" s="187" t="e">
        <f>IF(ISNA(MATCH(B341,#REF!,0)),"",INDEX(#REF!,MATCH(B341,#REF!,0)))</f>
        <v>#REF!</v>
      </c>
      <c r="D341" s="148" t="e">
        <f>IF(ISNA(MATCH(B341,#REF!,0)),"bye",INDEX(#REF!,MATCH(B341,#REF!,0)))</f>
        <v>#REF!</v>
      </c>
      <c r="E341" s="114"/>
      <c r="F341" s="115"/>
      <c r="G341" s="370" t="e">
        <f t="array" ref="G341">INDEX(E346:E351,MATCH(D341&amp;D342,C346:C351&amp;D346:D351,0))&amp;"/"&amp;INDEX(F346:F351,MATCH(D341&amp;D342,C346:C351&amp;D346:D351,0))</f>
        <v>#REF!</v>
      </c>
      <c r="H341" s="371"/>
      <c r="I341" s="370" t="e">
        <f t="array" ref="I341">INDEX(E346:E351,MATCH(D341&amp;D343,C346:C351&amp;D346:D351,0))&amp;"/"&amp;INDEX(F346:F351,MATCH(D341&amp;D343,C346:C351&amp;D346:D351,0))</f>
        <v>#REF!</v>
      </c>
      <c r="J341" s="371"/>
      <c r="K341" s="370" t="e">
        <f t="array" ref="K341">INDEX(E346:E351,MATCH(D341&amp;D344,C346:C351&amp;D346:D351,0))&amp;"/"&amp;INDEX(F346:F351,MATCH(D341&amp;D344,C346:C351&amp;D346:D351,0))</f>
        <v>#REF!</v>
      </c>
      <c r="L341" s="371"/>
      <c r="M341" s="116">
        <f>IF(ISBLANK(#REF!),"",COUNTIFS(C346:C351,D341,E346:E351,3)+COUNTIFS(D346:D351,D341,F346:F351,3))</f>
        <v>0</v>
      </c>
      <c r="N341" s="116">
        <f>IF(ISBLANK(#REF!),"",COUNTIFS(C346:C351,D341,E346:E351,"&lt;3")+COUNTIFS(D346:D351,D341,F346:F351,"&lt;3"))</f>
        <v>0</v>
      </c>
      <c r="O341" s="117"/>
      <c r="P341" s="106">
        <v>1</v>
      </c>
      <c r="Q341" s="76" t="e">
        <f>IF(ISBLANK(D341),"*",INDEX(D341:D344,MATCH(P341,O341:O344,0)))</f>
        <v>#N/A</v>
      </c>
      <c r="R341" s="77"/>
    </row>
    <row r="342" spans="1:20" ht="13.5" customHeight="1">
      <c r="A342" s="69">
        <v>2</v>
      </c>
      <c r="B342" s="184">
        <v>252</v>
      </c>
      <c r="C342" s="187" t="e">
        <f>IF(ISNA(MATCH(B342,#REF!,0)),"",INDEX(#REF!,MATCH(B342,#REF!,0)))</f>
        <v>#REF!</v>
      </c>
      <c r="D342" s="148" t="e">
        <f>IF(ISNA(MATCH(B342,#REF!,0)),"bye",INDEX(#REF!,MATCH(B342,#REF!,0)))</f>
        <v>#REF!</v>
      </c>
      <c r="E342" s="370" t="e">
        <f t="array" ref="E342">INDEX(F346:F351,MATCH(D341&amp;D342,C346:C351&amp;D346:D351,0))&amp;"/"&amp;INDEX(E346:E351,MATCH(D341&amp;D342,C346:C351&amp;D346:D351,0))</f>
        <v>#REF!</v>
      </c>
      <c r="F342" s="371"/>
      <c r="G342" s="114"/>
      <c r="H342" s="115"/>
      <c r="I342" s="370" t="e">
        <f t="array" ref="I342">INDEX(E346:E351,MATCH(D342&amp;D343,C346:C351&amp;D346:D351,0))&amp;"/"&amp;INDEX(F346:F351,MATCH(D342&amp;D343,C346:C351&amp;D346:D351,0))</f>
        <v>#REF!</v>
      </c>
      <c r="J342" s="371"/>
      <c r="K342" s="370" t="e">
        <f t="array" ref="K342">INDEX(E346:E351,MATCH(D342&amp;D344,C346:C351&amp;D346:D351,0))&amp;"/"&amp;INDEX(F346:F351,MATCH(D342&amp;D344,C346:C351&amp;D346:D351,0))</f>
        <v>#REF!</v>
      </c>
      <c r="L342" s="371"/>
      <c r="M342" s="116">
        <f>IF(ISBLANK(#REF!),"",COUNTIFS(C346:C351,D342,E346:E351,3)+COUNTIFS(D346:D351,D342,F346:F351,3))</f>
        <v>0</v>
      </c>
      <c r="N342" s="116">
        <f>IF(ISBLANK(#REF!),"",COUNTIFS(C346:C351,D342,E346:E351,"&lt;3")+COUNTIFS(D346:D351,D342,F346:F351,"&lt;3"))</f>
        <v>0</v>
      </c>
      <c r="O342" s="117"/>
      <c r="P342" s="106">
        <v>2</v>
      </c>
      <c r="Q342" s="78" t="e">
        <f>IF(ISBLANK(D342),"*",INDEX(D341:D344,MATCH(P342,O341:O344,0)))</f>
        <v>#N/A</v>
      </c>
      <c r="R342" s="79"/>
    </row>
    <row r="343" spans="1:20" ht="13.5" customHeight="1">
      <c r="A343" s="69">
        <v>3</v>
      </c>
      <c r="B343" s="184">
        <v>253</v>
      </c>
      <c r="C343" s="187" t="e">
        <f>IF(ISNA(MATCH(B343,#REF!,0)),"",INDEX(#REF!,MATCH(B343,#REF!,0)))</f>
        <v>#REF!</v>
      </c>
      <c r="D343" s="148" t="e">
        <f>IF(ISNA(MATCH(B343,#REF!,0)),"bye",INDEX(#REF!,MATCH(B343,#REF!,0)))</f>
        <v>#REF!</v>
      </c>
      <c r="E343" s="370" t="e">
        <f t="array" ref="E343">INDEX(F346:F351,MATCH(D341&amp;D343,C346:C351&amp;D346:D351,0))&amp;"/"&amp;INDEX(E346:E351,MATCH(D341&amp;D343,C346:C351&amp;D346:D351,0))</f>
        <v>#REF!</v>
      </c>
      <c r="F343" s="371"/>
      <c r="G343" s="370" t="e">
        <f t="array" ref="G343">INDEX(F346:F351,MATCH(D342&amp;D343,C346:C351&amp;D346:D351,0))&amp;"/"&amp;INDEX(E346:E351,MATCH(D342&amp;D343,C346:C351&amp;D346:D351,0))</f>
        <v>#REF!</v>
      </c>
      <c r="H343" s="371"/>
      <c r="I343" s="114"/>
      <c r="J343" s="115"/>
      <c r="K343" s="370" t="e">
        <f t="array" ref="K343">INDEX(E346:E351,MATCH(D343&amp;D344,C346:C351&amp;D346:D351,0))&amp;"/"&amp;INDEX(F346:F351,MATCH(D343&amp;D344,C346:C351&amp;D346:D351,0))</f>
        <v>#REF!</v>
      </c>
      <c r="L343" s="371"/>
      <c r="M343" s="116">
        <f>IF(ISBLANK(#REF!),"",COUNTIFS(C346:C351,D343,E346:E351,3)+COUNTIFS(D346:D351,D343,F346:F351,3))</f>
        <v>0</v>
      </c>
      <c r="N343" s="116">
        <f>IF(ISBLANK(#REF!),"",COUNTIFS(C346:C351,D343,E346:E351,"&lt;3")+COUNTIFS(D346:D351,D343,F346:F351,"&lt;3"))</f>
        <v>0</v>
      </c>
      <c r="O343" s="117"/>
      <c r="P343" s="106">
        <v>3</v>
      </c>
      <c r="Q343" s="78" t="e">
        <f>IF(ISBLANK(D343),"*",INDEX(D341:D344,MATCH(P343,O341:O344,0)))</f>
        <v>#N/A</v>
      </c>
      <c r="R343" s="79"/>
    </row>
    <row r="344" spans="1:20" ht="13.5" customHeight="1">
      <c r="A344" s="70">
        <v>4</v>
      </c>
      <c r="B344" s="185">
        <v>254</v>
      </c>
      <c r="C344" s="188" t="e">
        <f>IF(ISNA(MATCH(B344,#REF!,0)),"",INDEX(#REF!,MATCH(B344,#REF!,0)))</f>
        <v>#REF!</v>
      </c>
      <c r="D344" s="149" t="e">
        <f>IF(ISNA(MATCH(B344,#REF!,0)),"bye",INDEX(#REF!,MATCH(B344,#REF!,0)))</f>
        <v>#REF!</v>
      </c>
      <c r="E344" s="372" t="e">
        <f t="array" ref="E344">INDEX(F346:F351,MATCH(D341&amp;D344,C346:C351&amp;D346:D351,0))&amp;"/"&amp;INDEX(E346:E351,MATCH(D341&amp;D344,C346:C351&amp;D346:D351,0))</f>
        <v>#REF!</v>
      </c>
      <c r="F344" s="373"/>
      <c r="G344" s="372" t="e">
        <f t="array" ref="G344">INDEX(F346:F351,MATCH(D342&amp;D344,C346:C351&amp;D346:D351,0))&amp;"/"&amp;INDEX(E346:E351,MATCH(D342&amp;D344,C346:C351&amp;D346:D351,0))</f>
        <v>#REF!</v>
      </c>
      <c r="H344" s="373"/>
      <c r="I344" s="372" t="e">
        <f t="array" ref="I344">INDEX(F346:F351,MATCH(D343&amp;D344,C346:C351&amp;D346:D351,0))&amp;"/"&amp;INDEX(E346:E351,MATCH(D343&amp;D344,C346:C351&amp;D346:D351,0))</f>
        <v>#REF!</v>
      </c>
      <c r="J344" s="373"/>
      <c r="K344" s="114"/>
      <c r="L344" s="115"/>
      <c r="M344" s="118">
        <f>IF(ISBLANK(#REF!),"",COUNTIFS(C346:C351,D344,E346:E351,3)+COUNTIFS(D346:D351,D344,F346:F351,3))</f>
        <v>0</v>
      </c>
      <c r="N344" s="118">
        <f>IF(ISBLANK(#REF!),"",COUNTIFS(C346:C351,D344,E346:E351,"&lt;3")+COUNTIFS(D346:D351,D344,F346:F351,"&lt;3"))</f>
        <v>0</v>
      </c>
      <c r="O344" s="119"/>
      <c r="P344" s="106">
        <v>4</v>
      </c>
      <c r="Q344" s="78" t="e">
        <f>IF(ISBLANK(D344),"*",INDEX(D341:D344,MATCH(P344,O341:O344,0)))</f>
        <v>#N/A</v>
      </c>
      <c r="R344" s="79"/>
    </row>
    <row r="345" spans="1:20" ht="13.5" customHeight="1">
      <c r="A345" s="363"/>
      <c r="B345" s="363"/>
      <c r="C345" s="144"/>
      <c r="E345" s="364" t="s">
        <v>10</v>
      </c>
      <c r="F345" s="364"/>
      <c r="G345" s="365" t="s">
        <v>11</v>
      </c>
      <c r="H345" s="365"/>
      <c r="I345" s="366" t="s">
        <v>4</v>
      </c>
      <c r="J345" s="366"/>
      <c r="K345" s="374" t="s">
        <v>12</v>
      </c>
      <c r="L345" s="374"/>
      <c r="M345" s="172" t="s">
        <v>5</v>
      </c>
      <c r="N345" s="172" t="s">
        <v>6</v>
      </c>
      <c r="O345" s="173" t="s">
        <v>8</v>
      </c>
      <c r="P345" s="174" t="s">
        <v>9</v>
      </c>
      <c r="Q345" s="13"/>
      <c r="R345" s="13"/>
      <c r="S345" s="375" t="s">
        <v>93</v>
      </c>
      <c r="T345" s="375"/>
    </row>
    <row r="346" spans="1:20" ht="13.5" customHeight="1">
      <c r="A346" s="83" t="e">
        <f>IF(ISBLANK(#REF!),"",#REF!)</f>
        <v>#REF!</v>
      </c>
      <c r="B346" s="84" t="e">
        <f>IF(ISBLANK(#REF!),"",#REF!)</f>
        <v>#REF!</v>
      </c>
      <c r="C346" s="122" t="e">
        <f>INDEX(D341:D344,MATCH(S346,A341:A344,0))</f>
        <v>#REF!</v>
      </c>
      <c r="D346" s="150" t="e">
        <f>INDEX(D341:D344,MATCH(T346,A341:A344,0))</f>
        <v>#REF!</v>
      </c>
      <c r="E346" s="123" t="e">
        <f>IF(ISBLANK(#REF!),"",#REF!)</f>
        <v>#REF!</v>
      </c>
      <c r="F346" s="123" t="e">
        <f>IF(ISBLANK(#REF!),"",#REF!)</f>
        <v>#REF!</v>
      </c>
      <c r="G346" s="376" t="e">
        <f>IF(ISBLANK(#REF!),"",#REF!)</f>
        <v>#REF!</v>
      </c>
      <c r="H346" s="376"/>
      <c r="I346" s="376" t="e">
        <f>IF(ISBLANK(#REF!),"",#REF!)</f>
        <v>#REF!</v>
      </c>
      <c r="J346" s="376"/>
      <c r="K346" s="376" t="e">
        <f>IF(ISBLANK(#REF!),"",#REF!)</f>
        <v>#REF!</v>
      </c>
      <c r="L346" s="376" t="e">
        <f>IF(ISBLANK(#REF!),"",#REF!)</f>
        <v>#REF!</v>
      </c>
      <c r="M346" s="125" t="e">
        <f>IF(ISBLANK(#REF!),"",#REF!)</f>
        <v>#REF!</v>
      </c>
      <c r="N346" s="124" t="e">
        <f>IF(ISBLANK(#REF!),"",#REF!)</f>
        <v>#REF!</v>
      </c>
      <c r="O346" s="124" t="e">
        <f>IF(ISBLANK(#REF!),"",#REF!)</f>
        <v>#REF!</v>
      </c>
      <c r="P346" s="126" t="e">
        <f>IF(ISBLANK(#REF!),"",#REF!)</f>
        <v>#REF!</v>
      </c>
      <c r="Q346" s="275" t="e">
        <f>IF(ISBLANK(#REF!),"",#REF!)</f>
        <v>#REF!</v>
      </c>
      <c r="R346" s="276" t="e">
        <f>IF(ISBLANK(#REF!),"","sto "&amp;#REF!)</f>
        <v>#REF!</v>
      </c>
      <c r="S346" s="80">
        <f>$S$10</f>
        <v>1</v>
      </c>
      <c r="T346" s="72">
        <f>$T$10</f>
        <v>3</v>
      </c>
    </row>
    <row r="347" spans="1:20" ht="13.5" customHeight="1">
      <c r="A347" s="85" t="e">
        <f>IF(ISBLANK(#REF!),"",#REF!)</f>
        <v>#REF!</v>
      </c>
      <c r="B347" s="86" t="e">
        <f>IF(ISBLANK(#REF!),"",#REF!)</f>
        <v>#REF!</v>
      </c>
      <c r="C347" s="127" t="e">
        <f>INDEX(D341:D344,MATCH(S347,A341:A344,0))</f>
        <v>#REF!</v>
      </c>
      <c r="D347" s="151" t="e">
        <f>INDEX(D341:D344,MATCH(T347,A341:A344,0))</f>
        <v>#REF!</v>
      </c>
      <c r="E347" s="128" t="e">
        <f>IF(ISBLANK(#REF!),"",#REF!)</f>
        <v>#REF!</v>
      </c>
      <c r="F347" s="128" t="e">
        <f>IF(ISBLANK(#REF!),"",#REF!)</f>
        <v>#REF!</v>
      </c>
      <c r="G347" s="377" t="e">
        <f>IF(ISBLANK(#REF!),"",#REF!)</f>
        <v>#REF!</v>
      </c>
      <c r="H347" s="377"/>
      <c r="I347" s="377" t="e">
        <f>IF(ISBLANK(#REF!),"",#REF!)</f>
        <v>#REF!</v>
      </c>
      <c r="J347" s="377"/>
      <c r="K347" s="377" t="e">
        <f>IF(ISBLANK(#REF!),"",#REF!)</f>
        <v>#REF!</v>
      </c>
      <c r="L347" s="377" t="e">
        <f>IF(ISBLANK(#REF!),"",#REF!)</f>
        <v>#REF!</v>
      </c>
      <c r="M347" s="130" t="e">
        <f>IF(ISBLANK(#REF!),"",#REF!)</f>
        <v>#REF!</v>
      </c>
      <c r="N347" s="129" t="e">
        <f>IF(ISBLANK(#REF!),"",#REF!)</f>
        <v>#REF!</v>
      </c>
      <c r="O347" s="129" t="e">
        <f>IF(ISBLANK(#REF!),"",#REF!)</f>
        <v>#REF!</v>
      </c>
      <c r="P347" s="131" t="e">
        <f>IF(ISBLANK(#REF!),"",#REF!)</f>
        <v>#REF!</v>
      </c>
      <c r="Q347" s="275" t="e">
        <f>IF(ISBLANK(#REF!),"",#REF!)</f>
        <v>#REF!</v>
      </c>
      <c r="R347" s="276" t="e">
        <f>IF(ISBLANK(#REF!),"","sto "&amp;#REF!)</f>
        <v>#REF!</v>
      </c>
      <c r="S347" s="81">
        <f>$S$11</f>
        <v>2</v>
      </c>
      <c r="T347" s="73">
        <f>$T$11</f>
        <v>4</v>
      </c>
    </row>
    <row r="348" spans="1:20" ht="13.5" customHeight="1">
      <c r="A348" s="85" t="e">
        <f>IF(ISBLANK(#REF!),"",#REF!)</f>
        <v>#REF!</v>
      </c>
      <c r="B348" s="86" t="e">
        <f>IF(ISBLANK(#REF!),"",#REF!)</f>
        <v>#REF!</v>
      </c>
      <c r="C348" s="127" t="e">
        <f>INDEX(D341:D344,MATCH(S348,A341:A344,0))</f>
        <v>#REF!</v>
      </c>
      <c r="D348" s="151" t="e">
        <f>INDEX(D341:D344,MATCH(T348,A341:A344,0))</f>
        <v>#REF!</v>
      </c>
      <c r="E348" s="128" t="e">
        <f>IF(ISBLANK(#REF!),"",#REF!)</f>
        <v>#REF!</v>
      </c>
      <c r="F348" s="128" t="e">
        <f>IF(ISBLANK(#REF!),"",#REF!)</f>
        <v>#REF!</v>
      </c>
      <c r="G348" s="377" t="e">
        <f>IF(ISBLANK(#REF!),"",#REF!)</f>
        <v>#REF!</v>
      </c>
      <c r="H348" s="377"/>
      <c r="I348" s="377" t="e">
        <f>IF(ISBLANK(#REF!),"",#REF!)</f>
        <v>#REF!</v>
      </c>
      <c r="J348" s="377"/>
      <c r="K348" s="377" t="e">
        <f>IF(ISBLANK(#REF!),"",#REF!)</f>
        <v>#REF!</v>
      </c>
      <c r="L348" s="377" t="e">
        <f>IF(ISBLANK(#REF!),"",#REF!)</f>
        <v>#REF!</v>
      </c>
      <c r="M348" s="130" t="e">
        <f>IF(ISBLANK(#REF!),"",#REF!)</f>
        <v>#REF!</v>
      </c>
      <c r="N348" s="129" t="e">
        <f>IF(ISBLANK(#REF!),"",#REF!)</f>
        <v>#REF!</v>
      </c>
      <c r="O348" s="129" t="e">
        <f>IF(ISBLANK(#REF!),"",#REF!)</f>
        <v>#REF!</v>
      </c>
      <c r="P348" s="131" t="e">
        <f>IF(ISBLANK(#REF!),"",#REF!)</f>
        <v>#REF!</v>
      </c>
      <c r="Q348" s="275" t="e">
        <f>IF(ISBLANK(#REF!),"",#REF!)</f>
        <v>#REF!</v>
      </c>
      <c r="R348" s="276" t="e">
        <f>IF(ISBLANK(#REF!),"","sto "&amp;#REF!)</f>
        <v>#REF!</v>
      </c>
      <c r="S348" s="81">
        <f>$S$12</f>
        <v>1</v>
      </c>
      <c r="T348" s="73">
        <f>$T$12</f>
        <v>2</v>
      </c>
    </row>
    <row r="349" spans="1:20" ht="13.5" customHeight="1">
      <c r="A349" s="85" t="e">
        <f>IF(ISBLANK(#REF!),"",#REF!)</f>
        <v>#REF!</v>
      </c>
      <c r="B349" s="86" t="e">
        <f>IF(ISBLANK(#REF!),"",#REF!)</f>
        <v>#REF!</v>
      </c>
      <c r="C349" s="127" t="e">
        <f>INDEX(D341:D344,MATCH(S349,A341:A344,0))</f>
        <v>#REF!</v>
      </c>
      <c r="D349" s="151" t="e">
        <f>INDEX(D341:D344,MATCH(T349,A341:A344,0))</f>
        <v>#REF!</v>
      </c>
      <c r="E349" s="128" t="e">
        <f>IF(ISBLANK(#REF!),"",#REF!)</f>
        <v>#REF!</v>
      </c>
      <c r="F349" s="128" t="e">
        <f>IF(ISBLANK(#REF!),"",#REF!)</f>
        <v>#REF!</v>
      </c>
      <c r="G349" s="377" t="e">
        <f>IF(ISBLANK(#REF!),"",#REF!)</f>
        <v>#REF!</v>
      </c>
      <c r="H349" s="377"/>
      <c r="I349" s="377" t="e">
        <f>IF(ISBLANK(#REF!),"",#REF!)</f>
        <v>#REF!</v>
      </c>
      <c r="J349" s="377"/>
      <c r="K349" s="377" t="e">
        <f>IF(ISBLANK(#REF!),"",#REF!)</f>
        <v>#REF!</v>
      </c>
      <c r="L349" s="377" t="e">
        <f>IF(ISBLANK(#REF!),"",#REF!)</f>
        <v>#REF!</v>
      </c>
      <c r="M349" s="130" t="e">
        <f>IF(ISBLANK(#REF!),"",#REF!)</f>
        <v>#REF!</v>
      </c>
      <c r="N349" s="129" t="e">
        <f>IF(ISBLANK(#REF!),"",#REF!)</f>
        <v>#REF!</v>
      </c>
      <c r="O349" s="129" t="e">
        <f>IF(ISBLANK(#REF!),"",#REF!)</f>
        <v>#REF!</v>
      </c>
      <c r="P349" s="131" t="e">
        <f>IF(ISBLANK(#REF!),"",#REF!)</f>
        <v>#REF!</v>
      </c>
      <c r="Q349" s="275" t="e">
        <f>IF(ISBLANK(#REF!),"",#REF!)</f>
        <v>#REF!</v>
      </c>
      <c r="R349" s="276" t="e">
        <f>IF(ISBLANK(#REF!),"","sto "&amp;#REF!)</f>
        <v>#REF!</v>
      </c>
      <c r="S349" s="81">
        <f>$S$13</f>
        <v>3</v>
      </c>
      <c r="T349" s="73">
        <f>$T$13</f>
        <v>4</v>
      </c>
    </row>
    <row r="350" spans="1:20" ht="13.5" customHeight="1">
      <c r="A350" s="85" t="e">
        <f>IF(ISBLANK(#REF!),"",#REF!)</f>
        <v>#REF!</v>
      </c>
      <c r="B350" s="86" t="e">
        <f>IF(ISBLANK(#REF!),"",#REF!)</f>
        <v>#REF!</v>
      </c>
      <c r="C350" s="127" t="e">
        <f>INDEX(D341:D344,MATCH(S350,A341:A344,0))</f>
        <v>#REF!</v>
      </c>
      <c r="D350" s="151" t="e">
        <f>INDEX(D341:D344,MATCH(T350,A341:A344,0))</f>
        <v>#REF!</v>
      </c>
      <c r="E350" s="128" t="e">
        <f>IF(ISBLANK(#REF!),"",#REF!)</f>
        <v>#REF!</v>
      </c>
      <c r="F350" s="128" t="e">
        <f>IF(ISBLANK(#REF!),"",#REF!)</f>
        <v>#REF!</v>
      </c>
      <c r="G350" s="377" t="e">
        <f>IF(ISBLANK(#REF!),"",#REF!)</f>
        <v>#REF!</v>
      </c>
      <c r="H350" s="377"/>
      <c r="I350" s="377" t="e">
        <f>IF(ISBLANK(#REF!),"",#REF!)</f>
        <v>#REF!</v>
      </c>
      <c r="J350" s="377"/>
      <c r="K350" s="377" t="e">
        <f>IF(ISBLANK(#REF!),"",#REF!)</f>
        <v>#REF!</v>
      </c>
      <c r="L350" s="377" t="e">
        <f>IF(ISBLANK(#REF!),"",#REF!)</f>
        <v>#REF!</v>
      </c>
      <c r="M350" s="130" t="e">
        <f>IF(ISBLANK(#REF!),"",#REF!)</f>
        <v>#REF!</v>
      </c>
      <c r="N350" s="129" t="e">
        <f>IF(ISBLANK(#REF!),"",#REF!)</f>
        <v>#REF!</v>
      </c>
      <c r="O350" s="129" t="e">
        <f>IF(ISBLANK(#REF!),"",#REF!)</f>
        <v>#REF!</v>
      </c>
      <c r="P350" s="131" t="e">
        <f>IF(ISBLANK(#REF!),"",#REF!)</f>
        <v>#REF!</v>
      </c>
      <c r="Q350" s="275" t="e">
        <f>IF(ISBLANK(#REF!),"",#REF!)</f>
        <v>#REF!</v>
      </c>
      <c r="R350" s="276" t="e">
        <f>IF(ISBLANK(#REF!),"","sto "&amp;#REF!)</f>
        <v>#REF!</v>
      </c>
      <c r="S350" s="81">
        <f>$S$14</f>
        <v>1</v>
      </c>
      <c r="T350" s="73">
        <f>$T$14</f>
        <v>4</v>
      </c>
    </row>
    <row r="351" spans="1:20" ht="13.5" customHeight="1">
      <c r="A351" s="87" t="e">
        <f>IF(ISBLANK(#REF!),"",#REF!)</f>
        <v>#REF!</v>
      </c>
      <c r="B351" s="88" t="e">
        <f>IF(ISBLANK(#REF!),"",#REF!)</f>
        <v>#REF!</v>
      </c>
      <c r="C351" s="132" t="e">
        <f>INDEX(D341:D344,MATCH(S351,A341:A344,0))</f>
        <v>#REF!</v>
      </c>
      <c r="D351" s="152" t="e">
        <f>INDEX(D341:D344,MATCH(T351,A341:A344,0))</f>
        <v>#REF!</v>
      </c>
      <c r="E351" s="133" t="e">
        <f>IF(ISBLANK(#REF!),"",#REF!)</f>
        <v>#REF!</v>
      </c>
      <c r="F351" s="133" t="e">
        <f>IF(ISBLANK(#REF!),"",#REF!)</f>
        <v>#REF!</v>
      </c>
      <c r="G351" s="367" t="e">
        <f>IF(ISBLANK(#REF!),"",#REF!)</f>
        <v>#REF!</v>
      </c>
      <c r="H351" s="367"/>
      <c r="I351" s="367" t="e">
        <f>IF(ISBLANK(#REF!),"",#REF!)</f>
        <v>#REF!</v>
      </c>
      <c r="J351" s="367"/>
      <c r="K351" s="367" t="e">
        <f>IF(ISBLANK(#REF!),"",#REF!)</f>
        <v>#REF!</v>
      </c>
      <c r="L351" s="367" t="e">
        <f>IF(ISBLANK(#REF!),"",#REF!)</f>
        <v>#REF!</v>
      </c>
      <c r="M351" s="135" t="e">
        <f>IF(ISBLANK(#REF!),"",#REF!)</f>
        <v>#REF!</v>
      </c>
      <c r="N351" s="134" t="e">
        <f>IF(ISBLANK(#REF!),"",#REF!)</f>
        <v>#REF!</v>
      </c>
      <c r="O351" s="134" t="e">
        <f>IF(ISBLANK(#REF!),"",#REF!)</f>
        <v>#REF!</v>
      </c>
      <c r="P351" s="136" t="e">
        <f>IF(ISBLANK(#REF!),"",#REF!)</f>
        <v>#REF!</v>
      </c>
      <c r="Q351" s="275" t="e">
        <f>IF(ISBLANK(#REF!),"",#REF!)</f>
        <v>#REF!</v>
      </c>
      <c r="R351" s="276" t="e">
        <f>IF(ISBLANK(#REF!),"","sto "&amp;#REF!)</f>
        <v>#REF!</v>
      </c>
      <c r="S351" s="82">
        <f>$S$15</f>
        <v>2</v>
      </c>
      <c r="T351" s="74">
        <f>$T$15</f>
        <v>3</v>
      </c>
    </row>
    <row r="353" spans="1:20" ht="13.5" customHeight="1">
      <c r="B353" s="12"/>
      <c r="C353" s="143"/>
      <c r="D353" s="120" t="s">
        <v>63</v>
      </c>
      <c r="E353" s="107"/>
      <c r="F353" s="107"/>
      <c r="G353" s="107"/>
      <c r="H353" s="107"/>
      <c r="I353" s="108"/>
      <c r="J353" s="108"/>
      <c r="K353" s="107"/>
      <c r="L353" s="107"/>
      <c r="M353" s="107"/>
      <c r="N353" s="109"/>
      <c r="O353" s="110"/>
      <c r="P353" s="107"/>
      <c r="Q353" s="13"/>
      <c r="R353" s="13"/>
    </row>
    <row r="354" spans="1:20" ht="13.5" customHeight="1">
      <c r="B354" s="183" t="s">
        <v>0</v>
      </c>
      <c r="C354" s="186"/>
      <c r="D354" s="147" t="s">
        <v>1</v>
      </c>
      <c r="E354" s="368">
        <v>1</v>
      </c>
      <c r="F354" s="368"/>
      <c r="G354" s="368">
        <v>2</v>
      </c>
      <c r="H354" s="368"/>
      <c r="I354" s="369">
        <v>3</v>
      </c>
      <c r="J354" s="369"/>
      <c r="K354" s="368">
        <v>4</v>
      </c>
      <c r="L354" s="368"/>
      <c r="M354" s="111" t="s">
        <v>2</v>
      </c>
      <c r="N354" s="111" t="s">
        <v>3</v>
      </c>
      <c r="O354" s="112" t="s">
        <v>7</v>
      </c>
      <c r="P354" s="113"/>
      <c r="Q354" s="49" t="s">
        <v>64</v>
      </c>
      <c r="R354" s="50"/>
    </row>
    <row r="355" spans="1:20" ht="13.5" customHeight="1">
      <c r="A355" s="69">
        <v>1</v>
      </c>
      <c r="B355" s="184">
        <v>261</v>
      </c>
      <c r="C355" s="187" t="e">
        <f>IF(ISNA(MATCH(B355,#REF!,0)),"",INDEX(#REF!,MATCH(B355,#REF!,0)))</f>
        <v>#REF!</v>
      </c>
      <c r="D355" s="148" t="e">
        <f>IF(ISNA(MATCH(B355,#REF!,0)),"bye",INDEX(#REF!,MATCH(B355,#REF!,0)))</f>
        <v>#REF!</v>
      </c>
      <c r="E355" s="114"/>
      <c r="F355" s="115"/>
      <c r="G355" s="370" t="e">
        <f t="array" ref="G355">INDEX(E360:E365,MATCH(D355&amp;D356,C360:C365&amp;D360:D365,0))&amp;"/"&amp;INDEX(F360:F365,MATCH(D355&amp;D356,C360:C365&amp;D360:D365,0))</f>
        <v>#REF!</v>
      </c>
      <c r="H355" s="371"/>
      <c r="I355" s="370" t="e">
        <f t="array" ref="I355">INDEX(E360:E365,MATCH(D355&amp;D357,C360:C365&amp;D360:D365,0))&amp;"/"&amp;INDEX(F360:F365,MATCH(D355&amp;D357,C360:C365&amp;D360:D365,0))</f>
        <v>#REF!</v>
      </c>
      <c r="J355" s="371"/>
      <c r="K355" s="370" t="e">
        <f t="array" ref="K355">INDEX(E360:E365,MATCH(D355&amp;D358,C360:C365&amp;D360:D365,0))&amp;"/"&amp;INDEX(F360:F365,MATCH(D355&amp;D358,C360:C365&amp;D360:D365,0))</f>
        <v>#REF!</v>
      </c>
      <c r="L355" s="371"/>
      <c r="M355" s="116">
        <f>IF(ISBLANK(#REF!),"",COUNTIFS(C360:C365,D355,E360:E365,3)+COUNTIFS(D360:D365,D355,F360:F365,3))</f>
        <v>0</v>
      </c>
      <c r="N355" s="116">
        <f>IF(ISBLANK(#REF!),"",COUNTIFS(C360:C365,D355,E360:E365,"&lt;3")+COUNTIFS(D360:D365,D355,F360:F365,"&lt;3"))</f>
        <v>0</v>
      </c>
      <c r="O355" s="117"/>
      <c r="P355" s="106">
        <v>1</v>
      </c>
      <c r="Q355" s="76" t="e">
        <f>IF(ISBLANK(D355),"*",INDEX(D355:D358,MATCH(P355,O355:O358,0)))</f>
        <v>#N/A</v>
      </c>
      <c r="R355" s="77"/>
    </row>
    <row r="356" spans="1:20" ht="13.5" customHeight="1">
      <c r="A356" s="69">
        <v>2</v>
      </c>
      <c r="B356" s="184">
        <v>262</v>
      </c>
      <c r="C356" s="187" t="e">
        <f>IF(ISNA(MATCH(B356,#REF!,0)),"",INDEX(#REF!,MATCH(B356,#REF!,0)))</f>
        <v>#REF!</v>
      </c>
      <c r="D356" s="148" t="e">
        <f>IF(ISNA(MATCH(B356,#REF!,0)),"bye",INDEX(#REF!,MATCH(B356,#REF!,0)))</f>
        <v>#REF!</v>
      </c>
      <c r="E356" s="370" t="e">
        <f t="array" ref="E356">INDEX(F360:F365,MATCH(D355&amp;D356,C360:C365&amp;D360:D365,0))&amp;"/"&amp;INDEX(E360:E365,MATCH(D355&amp;D356,C360:C365&amp;D360:D365,0))</f>
        <v>#REF!</v>
      </c>
      <c r="F356" s="371"/>
      <c r="G356" s="114"/>
      <c r="H356" s="115"/>
      <c r="I356" s="370" t="e">
        <f t="array" ref="I356">INDEX(E360:E365,MATCH(D356&amp;D357,C360:C365&amp;D360:D365,0))&amp;"/"&amp;INDEX(F360:F365,MATCH(D356&amp;D357,C360:C365&amp;D360:D365,0))</f>
        <v>#REF!</v>
      </c>
      <c r="J356" s="371"/>
      <c r="K356" s="370" t="e">
        <f t="array" ref="K356">INDEX(E360:E365,MATCH(D356&amp;D358,C360:C365&amp;D360:D365,0))&amp;"/"&amp;INDEX(F360:F365,MATCH(D356&amp;D358,C360:C365&amp;D360:D365,0))</f>
        <v>#REF!</v>
      </c>
      <c r="L356" s="371"/>
      <c r="M356" s="116">
        <f>IF(ISBLANK(#REF!),"",COUNTIFS(C360:C365,D356,E360:E365,3)+COUNTIFS(D360:D365,D356,F360:F365,3))</f>
        <v>0</v>
      </c>
      <c r="N356" s="116">
        <f>IF(ISBLANK(#REF!),"",COUNTIFS(C360:C365,D356,E360:E365,"&lt;3")+COUNTIFS(D360:D365,D356,F360:F365,"&lt;3"))</f>
        <v>0</v>
      </c>
      <c r="O356" s="117"/>
      <c r="P356" s="106">
        <v>2</v>
      </c>
      <c r="Q356" s="78" t="e">
        <f>IF(ISBLANK(D356),"*",INDEX(D355:D358,MATCH(P356,O355:O358,0)))</f>
        <v>#N/A</v>
      </c>
      <c r="R356" s="79"/>
    </row>
    <row r="357" spans="1:20" ht="13.5" customHeight="1">
      <c r="A357" s="69">
        <v>3</v>
      </c>
      <c r="B357" s="184">
        <v>263</v>
      </c>
      <c r="C357" s="187" t="e">
        <f>IF(ISNA(MATCH(B357,#REF!,0)),"",INDEX(#REF!,MATCH(B357,#REF!,0)))</f>
        <v>#REF!</v>
      </c>
      <c r="D357" s="148" t="e">
        <f>IF(ISNA(MATCH(B357,#REF!,0)),"bye",INDEX(#REF!,MATCH(B357,#REF!,0)))</f>
        <v>#REF!</v>
      </c>
      <c r="E357" s="370" t="e">
        <f t="array" ref="E357">INDEX(F360:F365,MATCH(D355&amp;D357,C360:C365&amp;D360:D365,0))&amp;"/"&amp;INDEX(E360:E365,MATCH(D355&amp;D357,C360:C365&amp;D360:D365,0))</f>
        <v>#REF!</v>
      </c>
      <c r="F357" s="371"/>
      <c r="G357" s="370" t="e">
        <f t="array" ref="G357">INDEX(F360:F365,MATCH(D356&amp;D357,C360:C365&amp;D360:D365,0))&amp;"/"&amp;INDEX(E360:E365,MATCH(D356&amp;D357,C360:C365&amp;D360:D365,0))</f>
        <v>#REF!</v>
      </c>
      <c r="H357" s="371"/>
      <c r="I357" s="114"/>
      <c r="J357" s="115"/>
      <c r="K357" s="370" t="e">
        <f t="array" ref="K357">INDEX(E360:E365,MATCH(D357&amp;D358,C360:C365&amp;D360:D365,0))&amp;"/"&amp;INDEX(F360:F365,MATCH(D357&amp;D358,C360:C365&amp;D360:D365,0))</f>
        <v>#REF!</v>
      </c>
      <c r="L357" s="371"/>
      <c r="M357" s="116">
        <f>IF(ISBLANK(#REF!),"",COUNTIFS(C360:C365,D357,E360:E365,3)+COUNTIFS(D360:D365,D357,F360:F365,3))</f>
        <v>0</v>
      </c>
      <c r="N357" s="116">
        <f>IF(ISBLANK(#REF!),"",COUNTIFS(C360:C365,D357,E360:E365,"&lt;3")+COUNTIFS(D360:D365,D357,F360:F365,"&lt;3"))</f>
        <v>0</v>
      </c>
      <c r="O357" s="117"/>
      <c r="P357" s="106">
        <v>3</v>
      </c>
      <c r="Q357" s="78" t="e">
        <f>IF(ISBLANK(D357),"*",INDEX(D355:D358,MATCH(P357,O355:O358,0)))</f>
        <v>#N/A</v>
      </c>
      <c r="R357" s="79"/>
    </row>
    <row r="358" spans="1:20" ht="13.5" customHeight="1">
      <c r="A358" s="70">
        <v>4</v>
      </c>
      <c r="B358" s="185">
        <v>264</v>
      </c>
      <c r="C358" s="188" t="e">
        <f>IF(ISNA(MATCH(B358,#REF!,0)),"",INDEX(#REF!,MATCH(B358,#REF!,0)))</f>
        <v>#REF!</v>
      </c>
      <c r="D358" s="149" t="e">
        <f>IF(ISNA(MATCH(B358,#REF!,0)),"bye",INDEX(#REF!,MATCH(B358,#REF!,0)))</f>
        <v>#REF!</v>
      </c>
      <c r="E358" s="372" t="e">
        <f t="array" ref="E358">INDEX(F360:F365,MATCH(D355&amp;D358,C360:C365&amp;D360:D365,0))&amp;"/"&amp;INDEX(E360:E365,MATCH(D355&amp;D358,C360:C365&amp;D360:D365,0))</f>
        <v>#REF!</v>
      </c>
      <c r="F358" s="373"/>
      <c r="G358" s="372" t="e">
        <f t="array" ref="G358">INDEX(F360:F365,MATCH(D356&amp;D358,C360:C365&amp;D360:D365,0))&amp;"/"&amp;INDEX(E360:E365,MATCH(D356&amp;D358,C360:C365&amp;D360:D365,0))</f>
        <v>#REF!</v>
      </c>
      <c r="H358" s="373"/>
      <c r="I358" s="372" t="e">
        <f t="array" ref="I358">INDEX(F360:F365,MATCH(D357&amp;D358,C360:C365&amp;D360:D365,0))&amp;"/"&amp;INDEX(E360:E365,MATCH(D357&amp;D358,C360:C365&amp;D360:D365,0))</f>
        <v>#REF!</v>
      </c>
      <c r="J358" s="373"/>
      <c r="K358" s="114"/>
      <c r="L358" s="115"/>
      <c r="M358" s="118">
        <f>IF(ISBLANK(#REF!),"",COUNTIFS(C360:C365,D358,E360:E365,3)+COUNTIFS(D360:D365,D358,F360:F365,3))</f>
        <v>0</v>
      </c>
      <c r="N358" s="118">
        <f>IF(ISBLANK(#REF!),"",COUNTIFS(C360:C365,D358,E360:E365,"&lt;3")+COUNTIFS(D360:D365,D358,F360:F365,"&lt;3"))</f>
        <v>0</v>
      </c>
      <c r="O358" s="119"/>
      <c r="P358" s="106">
        <v>4</v>
      </c>
      <c r="Q358" s="78" t="e">
        <f>IF(ISBLANK(D358),"*",INDEX(D355:D358,MATCH(P358,O355:O358,0)))</f>
        <v>#N/A</v>
      </c>
      <c r="R358" s="79"/>
    </row>
    <row r="359" spans="1:20" ht="13.5" customHeight="1">
      <c r="A359" s="363"/>
      <c r="B359" s="363"/>
      <c r="C359" s="144"/>
      <c r="E359" s="364" t="s">
        <v>10</v>
      </c>
      <c r="F359" s="364"/>
      <c r="G359" s="365" t="s">
        <v>11</v>
      </c>
      <c r="H359" s="365"/>
      <c r="I359" s="366" t="s">
        <v>4</v>
      </c>
      <c r="J359" s="366"/>
      <c r="K359" s="374" t="s">
        <v>12</v>
      </c>
      <c r="L359" s="374"/>
      <c r="M359" s="172" t="s">
        <v>5</v>
      </c>
      <c r="N359" s="172" t="s">
        <v>6</v>
      </c>
      <c r="O359" s="173" t="s">
        <v>8</v>
      </c>
      <c r="P359" s="174" t="s">
        <v>9</v>
      </c>
      <c r="Q359" s="13"/>
      <c r="R359" s="13"/>
      <c r="S359" s="375" t="s">
        <v>93</v>
      </c>
      <c r="T359" s="375"/>
    </row>
    <row r="360" spans="1:20" ht="13.5" customHeight="1">
      <c r="A360" s="83" t="e">
        <f>IF(ISBLANK(#REF!),"",#REF!)</f>
        <v>#REF!</v>
      </c>
      <c r="B360" s="84" t="e">
        <f>IF(ISBLANK(#REF!),"",#REF!)</f>
        <v>#REF!</v>
      </c>
      <c r="C360" s="122" t="e">
        <f>INDEX(D355:D358,MATCH(S360,A355:A358,0))</f>
        <v>#REF!</v>
      </c>
      <c r="D360" s="150" t="e">
        <f>INDEX(D355:D358,MATCH(T360,A355:A358,0))</f>
        <v>#REF!</v>
      </c>
      <c r="E360" s="123" t="e">
        <f>IF(ISBLANK(#REF!),"",#REF!)</f>
        <v>#REF!</v>
      </c>
      <c r="F360" s="123" t="e">
        <f>IF(ISBLANK(#REF!),"",#REF!)</f>
        <v>#REF!</v>
      </c>
      <c r="G360" s="376" t="e">
        <f>IF(ISBLANK(#REF!),"",#REF!)</f>
        <v>#REF!</v>
      </c>
      <c r="H360" s="376"/>
      <c r="I360" s="376" t="e">
        <f>IF(ISBLANK(#REF!),"",#REF!)</f>
        <v>#REF!</v>
      </c>
      <c r="J360" s="376"/>
      <c r="K360" s="376" t="e">
        <f>IF(ISBLANK(#REF!),"",#REF!)</f>
        <v>#REF!</v>
      </c>
      <c r="L360" s="376" t="e">
        <f>IF(ISBLANK(#REF!),"",#REF!)</f>
        <v>#REF!</v>
      </c>
      <c r="M360" s="125" t="e">
        <f>IF(ISBLANK(#REF!),"",#REF!)</f>
        <v>#REF!</v>
      </c>
      <c r="N360" s="124" t="e">
        <f>IF(ISBLANK(#REF!),"",#REF!)</f>
        <v>#REF!</v>
      </c>
      <c r="O360" s="124" t="e">
        <f>IF(ISBLANK(#REF!),"",#REF!)</f>
        <v>#REF!</v>
      </c>
      <c r="P360" s="126" t="e">
        <f>IF(ISBLANK(#REF!),"",#REF!)</f>
        <v>#REF!</v>
      </c>
      <c r="Q360" s="275" t="e">
        <f>IF(ISBLANK(#REF!),"",#REF!)</f>
        <v>#REF!</v>
      </c>
      <c r="R360" s="276" t="e">
        <f>IF(ISBLANK(#REF!),"","sto "&amp;#REF!)</f>
        <v>#REF!</v>
      </c>
      <c r="S360" s="80">
        <f>$S$10</f>
        <v>1</v>
      </c>
      <c r="T360" s="72">
        <f>$T$10</f>
        <v>3</v>
      </c>
    </row>
    <row r="361" spans="1:20" ht="13.5" customHeight="1">
      <c r="A361" s="85" t="e">
        <f>IF(ISBLANK(#REF!),"",#REF!)</f>
        <v>#REF!</v>
      </c>
      <c r="B361" s="86" t="e">
        <f>IF(ISBLANK(#REF!),"",#REF!)</f>
        <v>#REF!</v>
      </c>
      <c r="C361" s="127" t="e">
        <f>INDEX(D355:D358,MATCH(S361,A355:A358,0))</f>
        <v>#REF!</v>
      </c>
      <c r="D361" s="151" t="e">
        <f>INDEX(D355:D358,MATCH(T361,A355:A358,0))</f>
        <v>#REF!</v>
      </c>
      <c r="E361" s="128" t="e">
        <f>IF(ISBLANK(#REF!),"",#REF!)</f>
        <v>#REF!</v>
      </c>
      <c r="F361" s="128" t="e">
        <f>IF(ISBLANK(#REF!),"",#REF!)</f>
        <v>#REF!</v>
      </c>
      <c r="G361" s="377" t="e">
        <f>IF(ISBLANK(#REF!),"",#REF!)</f>
        <v>#REF!</v>
      </c>
      <c r="H361" s="377"/>
      <c r="I361" s="377" t="e">
        <f>IF(ISBLANK(#REF!),"",#REF!)</f>
        <v>#REF!</v>
      </c>
      <c r="J361" s="377"/>
      <c r="K361" s="377" t="e">
        <f>IF(ISBLANK(#REF!),"",#REF!)</f>
        <v>#REF!</v>
      </c>
      <c r="L361" s="377" t="e">
        <f>IF(ISBLANK(#REF!),"",#REF!)</f>
        <v>#REF!</v>
      </c>
      <c r="M361" s="130" t="e">
        <f>IF(ISBLANK(#REF!),"",#REF!)</f>
        <v>#REF!</v>
      </c>
      <c r="N361" s="129" t="e">
        <f>IF(ISBLANK(#REF!),"",#REF!)</f>
        <v>#REF!</v>
      </c>
      <c r="O361" s="129" t="e">
        <f>IF(ISBLANK(#REF!),"",#REF!)</f>
        <v>#REF!</v>
      </c>
      <c r="P361" s="131" t="e">
        <f>IF(ISBLANK(#REF!),"",#REF!)</f>
        <v>#REF!</v>
      </c>
      <c r="Q361" s="275" t="e">
        <f>IF(ISBLANK(#REF!),"",#REF!)</f>
        <v>#REF!</v>
      </c>
      <c r="R361" s="276" t="e">
        <f>IF(ISBLANK(#REF!),"","sto "&amp;#REF!)</f>
        <v>#REF!</v>
      </c>
      <c r="S361" s="81">
        <f>$S$11</f>
        <v>2</v>
      </c>
      <c r="T361" s="73">
        <f>$T$11</f>
        <v>4</v>
      </c>
    </row>
    <row r="362" spans="1:20" ht="13.5" customHeight="1">
      <c r="A362" s="85" t="e">
        <f>IF(ISBLANK(#REF!),"",#REF!)</f>
        <v>#REF!</v>
      </c>
      <c r="B362" s="86" t="e">
        <f>IF(ISBLANK(#REF!),"",#REF!)</f>
        <v>#REF!</v>
      </c>
      <c r="C362" s="127" t="e">
        <f>INDEX(D355:D358,MATCH(S362,A355:A358,0))</f>
        <v>#REF!</v>
      </c>
      <c r="D362" s="151" t="e">
        <f>INDEX(D355:D358,MATCH(T362,A355:A358,0))</f>
        <v>#REF!</v>
      </c>
      <c r="E362" s="128" t="e">
        <f>IF(ISBLANK(#REF!),"",#REF!)</f>
        <v>#REF!</v>
      </c>
      <c r="F362" s="128" t="e">
        <f>IF(ISBLANK(#REF!),"",#REF!)</f>
        <v>#REF!</v>
      </c>
      <c r="G362" s="377" t="e">
        <f>IF(ISBLANK(#REF!),"",#REF!)</f>
        <v>#REF!</v>
      </c>
      <c r="H362" s="377"/>
      <c r="I362" s="377" t="e">
        <f>IF(ISBLANK(#REF!),"",#REF!)</f>
        <v>#REF!</v>
      </c>
      <c r="J362" s="377"/>
      <c r="K362" s="377" t="e">
        <f>IF(ISBLANK(#REF!),"",#REF!)</f>
        <v>#REF!</v>
      </c>
      <c r="L362" s="377" t="e">
        <f>IF(ISBLANK(#REF!),"",#REF!)</f>
        <v>#REF!</v>
      </c>
      <c r="M362" s="130" t="e">
        <f>IF(ISBLANK(#REF!),"",#REF!)</f>
        <v>#REF!</v>
      </c>
      <c r="N362" s="129" t="e">
        <f>IF(ISBLANK(#REF!),"",#REF!)</f>
        <v>#REF!</v>
      </c>
      <c r="O362" s="129" t="e">
        <f>IF(ISBLANK(#REF!),"",#REF!)</f>
        <v>#REF!</v>
      </c>
      <c r="P362" s="131" t="e">
        <f>IF(ISBLANK(#REF!),"",#REF!)</f>
        <v>#REF!</v>
      </c>
      <c r="Q362" s="275" t="e">
        <f>IF(ISBLANK(#REF!),"",#REF!)</f>
        <v>#REF!</v>
      </c>
      <c r="R362" s="276" t="e">
        <f>IF(ISBLANK(#REF!),"","sto "&amp;#REF!)</f>
        <v>#REF!</v>
      </c>
      <c r="S362" s="81">
        <f>$S$12</f>
        <v>1</v>
      </c>
      <c r="T362" s="73">
        <f>$T$12</f>
        <v>2</v>
      </c>
    </row>
    <row r="363" spans="1:20" ht="13.5" customHeight="1">
      <c r="A363" s="85" t="e">
        <f>IF(ISBLANK(#REF!),"",#REF!)</f>
        <v>#REF!</v>
      </c>
      <c r="B363" s="86" t="e">
        <f>IF(ISBLANK(#REF!),"",#REF!)</f>
        <v>#REF!</v>
      </c>
      <c r="C363" s="127" t="e">
        <f>INDEX(D355:D358,MATCH(S363,A355:A358,0))</f>
        <v>#REF!</v>
      </c>
      <c r="D363" s="151" t="e">
        <f>INDEX(D355:D358,MATCH(T363,A355:A358,0))</f>
        <v>#REF!</v>
      </c>
      <c r="E363" s="128" t="e">
        <f>IF(ISBLANK(#REF!),"",#REF!)</f>
        <v>#REF!</v>
      </c>
      <c r="F363" s="128" t="e">
        <f>IF(ISBLANK(#REF!),"",#REF!)</f>
        <v>#REF!</v>
      </c>
      <c r="G363" s="377" t="e">
        <f>IF(ISBLANK(#REF!),"",#REF!)</f>
        <v>#REF!</v>
      </c>
      <c r="H363" s="377"/>
      <c r="I363" s="377" t="e">
        <f>IF(ISBLANK(#REF!),"",#REF!)</f>
        <v>#REF!</v>
      </c>
      <c r="J363" s="377"/>
      <c r="K363" s="377" t="e">
        <f>IF(ISBLANK(#REF!),"",#REF!)</f>
        <v>#REF!</v>
      </c>
      <c r="L363" s="377" t="e">
        <f>IF(ISBLANK(#REF!),"",#REF!)</f>
        <v>#REF!</v>
      </c>
      <c r="M363" s="130" t="e">
        <f>IF(ISBLANK(#REF!),"",#REF!)</f>
        <v>#REF!</v>
      </c>
      <c r="N363" s="129" t="e">
        <f>IF(ISBLANK(#REF!),"",#REF!)</f>
        <v>#REF!</v>
      </c>
      <c r="O363" s="129" t="e">
        <f>IF(ISBLANK(#REF!),"",#REF!)</f>
        <v>#REF!</v>
      </c>
      <c r="P363" s="131" t="e">
        <f>IF(ISBLANK(#REF!),"",#REF!)</f>
        <v>#REF!</v>
      </c>
      <c r="Q363" s="275" t="e">
        <f>IF(ISBLANK(#REF!),"",#REF!)</f>
        <v>#REF!</v>
      </c>
      <c r="R363" s="276" t="e">
        <f>IF(ISBLANK(#REF!),"","sto "&amp;#REF!)</f>
        <v>#REF!</v>
      </c>
      <c r="S363" s="81">
        <f>$S$13</f>
        <v>3</v>
      </c>
      <c r="T363" s="73">
        <f>$T$13</f>
        <v>4</v>
      </c>
    </row>
    <row r="364" spans="1:20" ht="13.5" customHeight="1">
      <c r="A364" s="85" t="e">
        <f>IF(ISBLANK(#REF!),"",#REF!)</f>
        <v>#REF!</v>
      </c>
      <c r="B364" s="86" t="e">
        <f>IF(ISBLANK(#REF!),"",#REF!)</f>
        <v>#REF!</v>
      </c>
      <c r="C364" s="127" t="e">
        <f>INDEX(D355:D358,MATCH(S364,A355:A358,0))</f>
        <v>#REF!</v>
      </c>
      <c r="D364" s="151" t="e">
        <f>INDEX(D355:D358,MATCH(T364,A355:A358,0))</f>
        <v>#REF!</v>
      </c>
      <c r="E364" s="128" t="e">
        <f>IF(ISBLANK(#REF!),"",#REF!)</f>
        <v>#REF!</v>
      </c>
      <c r="F364" s="128" t="e">
        <f>IF(ISBLANK(#REF!),"",#REF!)</f>
        <v>#REF!</v>
      </c>
      <c r="G364" s="377" t="e">
        <f>IF(ISBLANK(#REF!),"",#REF!)</f>
        <v>#REF!</v>
      </c>
      <c r="H364" s="377"/>
      <c r="I364" s="377" t="e">
        <f>IF(ISBLANK(#REF!),"",#REF!)</f>
        <v>#REF!</v>
      </c>
      <c r="J364" s="377"/>
      <c r="K364" s="377" t="e">
        <f>IF(ISBLANK(#REF!),"",#REF!)</f>
        <v>#REF!</v>
      </c>
      <c r="L364" s="377" t="e">
        <f>IF(ISBLANK(#REF!),"",#REF!)</f>
        <v>#REF!</v>
      </c>
      <c r="M364" s="130" t="e">
        <f>IF(ISBLANK(#REF!),"",#REF!)</f>
        <v>#REF!</v>
      </c>
      <c r="N364" s="129" t="e">
        <f>IF(ISBLANK(#REF!),"",#REF!)</f>
        <v>#REF!</v>
      </c>
      <c r="O364" s="129" t="e">
        <f>IF(ISBLANK(#REF!),"",#REF!)</f>
        <v>#REF!</v>
      </c>
      <c r="P364" s="131" t="e">
        <f>IF(ISBLANK(#REF!),"",#REF!)</f>
        <v>#REF!</v>
      </c>
      <c r="Q364" s="275" t="e">
        <f>IF(ISBLANK(#REF!),"",#REF!)</f>
        <v>#REF!</v>
      </c>
      <c r="R364" s="276" t="e">
        <f>IF(ISBLANK(#REF!),"","sto "&amp;#REF!)</f>
        <v>#REF!</v>
      </c>
      <c r="S364" s="81">
        <f>$S$14</f>
        <v>1</v>
      </c>
      <c r="T364" s="73">
        <f>$T$14</f>
        <v>4</v>
      </c>
    </row>
    <row r="365" spans="1:20" ht="13.5" customHeight="1">
      <c r="A365" s="87" t="e">
        <f>IF(ISBLANK(#REF!),"",#REF!)</f>
        <v>#REF!</v>
      </c>
      <c r="B365" s="88" t="e">
        <f>IF(ISBLANK(#REF!),"",#REF!)</f>
        <v>#REF!</v>
      </c>
      <c r="C365" s="132" t="e">
        <f>INDEX(D355:D358,MATCH(S365,A355:A358,0))</f>
        <v>#REF!</v>
      </c>
      <c r="D365" s="152" t="e">
        <f>INDEX(D355:D358,MATCH(T365,A355:A358,0))</f>
        <v>#REF!</v>
      </c>
      <c r="E365" s="133" t="e">
        <f>IF(ISBLANK(#REF!),"",#REF!)</f>
        <v>#REF!</v>
      </c>
      <c r="F365" s="133" t="e">
        <f>IF(ISBLANK(#REF!),"",#REF!)</f>
        <v>#REF!</v>
      </c>
      <c r="G365" s="367" t="e">
        <f>IF(ISBLANK(#REF!),"",#REF!)</f>
        <v>#REF!</v>
      </c>
      <c r="H365" s="367"/>
      <c r="I365" s="367" t="e">
        <f>IF(ISBLANK(#REF!),"",#REF!)</f>
        <v>#REF!</v>
      </c>
      <c r="J365" s="367"/>
      <c r="K365" s="367" t="e">
        <f>IF(ISBLANK(#REF!),"",#REF!)</f>
        <v>#REF!</v>
      </c>
      <c r="L365" s="367" t="e">
        <f>IF(ISBLANK(#REF!),"",#REF!)</f>
        <v>#REF!</v>
      </c>
      <c r="M365" s="135" t="e">
        <f>IF(ISBLANK(#REF!),"",#REF!)</f>
        <v>#REF!</v>
      </c>
      <c r="N365" s="134" t="e">
        <f>IF(ISBLANK(#REF!),"",#REF!)</f>
        <v>#REF!</v>
      </c>
      <c r="O365" s="134" t="e">
        <f>IF(ISBLANK(#REF!),"",#REF!)</f>
        <v>#REF!</v>
      </c>
      <c r="P365" s="136" t="e">
        <f>IF(ISBLANK(#REF!),"",#REF!)</f>
        <v>#REF!</v>
      </c>
      <c r="Q365" s="275" t="e">
        <f>IF(ISBLANK(#REF!),"",#REF!)</f>
        <v>#REF!</v>
      </c>
      <c r="R365" s="276" t="e">
        <f>IF(ISBLANK(#REF!),"","sto "&amp;#REF!)</f>
        <v>#REF!</v>
      </c>
      <c r="S365" s="82">
        <f>$S$15</f>
        <v>2</v>
      </c>
      <c r="T365" s="74">
        <f>$T$15</f>
        <v>3</v>
      </c>
    </row>
    <row r="367" spans="1:20" ht="13.5" customHeight="1">
      <c r="B367" s="12"/>
      <c r="C367" s="143"/>
      <c r="D367" s="120" t="s">
        <v>65</v>
      </c>
      <c r="E367" s="107"/>
      <c r="F367" s="107"/>
      <c r="G367" s="107"/>
      <c r="H367" s="107"/>
      <c r="I367" s="108"/>
      <c r="J367" s="108"/>
      <c r="K367" s="107"/>
      <c r="L367" s="107"/>
      <c r="M367" s="107"/>
      <c r="N367" s="109"/>
      <c r="O367" s="110"/>
      <c r="P367" s="107"/>
      <c r="Q367" s="13"/>
      <c r="R367" s="13"/>
    </row>
    <row r="368" spans="1:20" ht="13.5" customHeight="1">
      <c r="B368" s="183" t="s">
        <v>0</v>
      </c>
      <c r="C368" s="186"/>
      <c r="D368" s="147" t="s">
        <v>1</v>
      </c>
      <c r="E368" s="368">
        <v>1</v>
      </c>
      <c r="F368" s="368"/>
      <c r="G368" s="368">
        <v>2</v>
      </c>
      <c r="H368" s="368"/>
      <c r="I368" s="369">
        <v>3</v>
      </c>
      <c r="J368" s="369"/>
      <c r="K368" s="368">
        <v>4</v>
      </c>
      <c r="L368" s="368"/>
      <c r="M368" s="111" t="s">
        <v>2</v>
      </c>
      <c r="N368" s="111" t="s">
        <v>3</v>
      </c>
      <c r="O368" s="112" t="s">
        <v>7</v>
      </c>
      <c r="P368" s="113"/>
      <c r="Q368" s="49" t="s">
        <v>66</v>
      </c>
      <c r="R368" s="50"/>
    </row>
    <row r="369" spans="1:20" ht="13.5" customHeight="1">
      <c r="A369" s="69">
        <v>1</v>
      </c>
      <c r="B369" s="184">
        <v>271</v>
      </c>
      <c r="C369" s="187" t="e">
        <f>IF(ISNA(MATCH(B369,#REF!,0)),"",INDEX(#REF!,MATCH(B369,#REF!,0)))</f>
        <v>#REF!</v>
      </c>
      <c r="D369" s="148" t="e">
        <f>IF(ISNA(MATCH(B369,#REF!,0)),"bye",INDEX(#REF!,MATCH(B369,#REF!,0)))</f>
        <v>#REF!</v>
      </c>
      <c r="E369" s="114"/>
      <c r="F369" s="115"/>
      <c r="G369" s="370" t="e">
        <f t="array" ref="G369">INDEX(E374:E379,MATCH(D369&amp;D370,C374:C379&amp;D374:D379,0))&amp;"/"&amp;INDEX(F374:F379,MATCH(D369&amp;D370,C374:C379&amp;D374:D379,0))</f>
        <v>#REF!</v>
      </c>
      <c r="H369" s="371"/>
      <c r="I369" s="370" t="e">
        <f t="array" ref="I369">INDEX(E374:E379,MATCH(D369&amp;D371,C374:C379&amp;D374:D379,0))&amp;"/"&amp;INDEX(F374:F379,MATCH(D369&amp;D371,C374:C379&amp;D374:D379,0))</f>
        <v>#REF!</v>
      </c>
      <c r="J369" s="371"/>
      <c r="K369" s="370" t="e">
        <f t="array" ref="K369">INDEX(E374:E379,MATCH(D369&amp;D372,C374:C379&amp;D374:D379,0))&amp;"/"&amp;INDEX(F374:F379,MATCH(D369&amp;D372,C374:C379&amp;D374:D379,0))</f>
        <v>#REF!</v>
      </c>
      <c r="L369" s="371"/>
      <c r="M369" s="116">
        <f>IF(ISBLANK(#REF!),"",COUNTIFS(C374:C379,D369,E374:E379,3)+COUNTIFS(D374:D379,D369,F374:F379,3))</f>
        <v>0</v>
      </c>
      <c r="N369" s="116">
        <f>IF(ISBLANK(#REF!),"",COUNTIFS(C374:C379,D369,E374:E379,"&lt;3")+COUNTIFS(D374:D379,D369,F374:F379,"&lt;3"))</f>
        <v>0</v>
      </c>
      <c r="O369" s="117"/>
      <c r="P369" s="106">
        <v>1</v>
      </c>
      <c r="Q369" s="76" t="e">
        <f>IF(ISBLANK(D369),"*",INDEX(D369:D372,MATCH(P369,O369:O372,0)))</f>
        <v>#N/A</v>
      </c>
      <c r="R369" s="77"/>
    </row>
    <row r="370" spans="1:20" ht="13.5" customHeight="1">
      <c r="A370" s="69">
        <v>2</v>
      </c>
      <c r="B370" s="184">
        <v>272</v>
      </c>
      <c r="C370" s="187" t="e">
        <f>IF(ISNA(MATCH(B370,#REF!,0)),"",INDEX(#REF!,MATCH(B370,#REF!,0)))</f>
        <v>#REF!</v>
      </c>
      <c r="D370" s="148" t="e">
        <f>IF(ISNA(MATCH(B370,#REF!,0)),"bye",INDEX(#REF!,MATCH(B370,#REF!,0)))</f>
        <v>#REF!</v>
      </c>
      <c r="E370" s="370" t="e">
        <f t="array" ref="E370">INDEX(F374:F379,MATCH(D369&amp;D370,C374:C379&amp;D374:D379,0))&amp;"/"&amp;INDEX(E374:E379,MATCH(D369&amp;D370,C374:C379&amp;D374:D379,0))</f>
        <v>#REF!</v>
      </c>
      <c r="F370" s="371"/>
      <c r="G370" s="114"/>
      <c r="H370" s="115"/>
      <c r="I370" s="370" t="e">
        <f t="array" ref="I370">INDEX(E374:E379,MATCH(D370&amp;D371,C374:C379&amp;D374:D379,0))&amp;"/"&amp;INDEX(F374:F379,MATCH(D370&amp;D371,C374:C379&amp;D374:D379,0))</f>
        <v>#REF!</v>
      </c>
      <c r="J370" s="371"/>
      <c r="K370" s="370" t="e">
        <f t="array" ref="K370">INDEX(E374:E379,MATCH(D370&amp;D372,C374:C379&amp;D374:D379,0))&amp;"/"&amp;INDEX(F374:F379,MATCH(D370&amp;D372,C374:C379&amp;D374:D379,0))</f>
        <v>#REF!</v>
      </c>
      <c r="L370" s="371"/>
      <c r="M370" s="116">
        <f>IF(ISBLANK(#REF!),"",COUNTIFS(C374:C379,D370,E374:E379,3)+COUNTIFS(D374:D379,D370,F374:F379,3))</f>
        <v>0</v>
      </c>
      <c r="N370" s="116">
        <f>IF(ISBLANK(#REF!),"",COUNTIFS(C374:C379,D370,E374:E379,"&lt;3")+COUNTIFS(D374:D379,D370,F374:F379,"&lt;3"))</f>
        <v>0</v>
      </c>
      <c r="O370" s="117"/>
      <c r="P370" s="106">
        <v>2</v>
      </c>
      <c r="Q370" s="78" t="e">
        <f>IF(ISBLANK(D370),"*",INDEX(D369:D372,MATCH(P370,O369:O372,0)))</f>
        <v>#N/A</v>
      </c>
      <c r="R370" s="79"/>
    </row>
    <row r="371" spans="1:20" ht="13.5" customHeight="1">
      <c r="A371" s="69">
        <v>3</v>
      </c>
      <c r="B371" s="184">
        <v>273</v>
      </c>
      <c r="C371" s="187" t="e">
        <f>IF(ISNA(MATCH(B371,#REF!,0)),"",INDEX(#REF!,MATCH(B371,#REF!,0)))</f>
        <v>#REF!</v>
      </c>
      <c r="D371" s="148" t="e">
        <f>IF(ISNA(MATCH(B371,#REF!,0)),"bye",INDEX(#REF!,MATCH(B371,#REF!,0)))</f>
        <v>#REF!</v>
      </c>
      <c r="E371" s="370" t="e">
        <f t="array" ref="E371">INDEX(F374:F379,MATCH(D369&amp;D371,C374:C379&amp;D374:D379,0))&amp;"/"&amp;INDEX(E374:E379,MATCH(D369&amp;D371,C374:C379&amp;D374:D379,0))</f>
        <v>#REF!</v>
      </c>
      <c r="F371" s="371"/>
      <c r="G371" s="370" t="e">
        <f t="array" ref="G371">INDEX(F374:F379,MATCH(D370&amp;D371,C374:C379&amp;D374:D379,0))&amp;"/"&amp;INDEX(E374:E379,MATCH(D370&amp;D371,C374:C379&amp;D374:D379,0))</f>
        <v>#REF!</v>
      </c>
      <c r="H371" s="371"/>
      <c r="I371" s="114"/>
      <c r="J371" s="115"/>
      <c r="K371" s="370" t="e">
        <f t="array" ref="K371">INDEX(E374:E379,MATCH(D371&amp;D372,C374:C379&amp;D374:D379,0))&amp;"/"&amp;INDEX(F374:F379,MATCH(D371&amp;D372,C374:C379&amp;D374:D379,0))</f>
        <v>#REF!</v>
      </c>
      <c r="L371" s="371"/>
      <c r="M371" s="116">
        <f>IF(ISBLANK(#REF!),"",COUNTIFS(C374:C379,D371,E374:E379,3)+COUNTIFS(D374:D379,D371,F374:F379,3))</f>
        <v>0</v>
      </c>
      <c r="N371" s="116">
        <f>IF(ISBLANK(#REF!),"",COUNTIFS(C374:C379,D371,E374:E379,"&lt;3")+COUNTIFS(D374:D379,D371,F374:F379,"&lt;3"))</f>
        <v>0</v>
      </c>
      <c r="O371" s="117"/>
      <c r="P371" s="106">
        <v>3</v>
      </c>
      <c r="Q371" s="78" t="e">
        <f>IF(ISBLANK(D371),"*",INDEX(D369:D372,MATCH(P371,O369:O372,0)))</f>
        <v>#N/A</v>
      </c>
      <c r="R371" s="79"/>
    </row>
    <row r="372" spans="1:20" ht="13.5" customHeight="1">
      <c r="A372" s="70">
        <v>4</v>
      </c>
      <c r="B372" s="185">
        <v>274</v>
      </c>
      <c r="C372" s="188" t="e">
        <f>IF(ISNA(MATCH(B372,#REF!,0)),"",INDEX(#REF!,MATCH(B372,#REF!,0)))</f>
        <v>#REF!</v>
      </c>
      <c r="D372" s="149" t="e">
        <f>IF(ISNA(MATCH(B372,#REF!,0)),"bye",INDEX(#REF!,MATCH(B372,#REF!,0)))</f>
        <v>#REF!</v>
      </c>
      <c r="E372" s="372" t="e">
        <f t="array" ref="E372">INDEX(F374:F379,MATCH(D369&amp;D372,C374:C379&amp;D374:D379,0))&amp;"/"&amp;INDEX(E374:E379,MATCH(D369&amp;D372,C374:C379&amp;D374:D379,0))</f>
        <v>#REF!</v>
      </c>
      <c r="F372" s="373"/>
      <c r="G372" s="372" t="e">
        <f t="array" ref="G372">INDEX(F374:F379,MATCH(D370&amp;D372,C374:C379&amp;D374:D379,0))&amp;"/"&amp;INDEX(E374:E379,MATCH(D370&amp;D372,C374:C379&amp;D374:D379,0))</f>
        <v>#REF!</v>
      </c>
      <c r="H372" s="373"/>
      <c r="I372" s="372" t="e">
        <f t="array" ref="I372">INDEX(F374:F379,MATCH(D371&amp;D372,C374:C379&amp;D374:D379,0))&amp;"/"&amp;INDEX(E374:E379,MATCH(D371&amp;D372,C374:C379&amp;D374:D379,0))</f>
        <v>#REF!</v>
      </c>
      <c r="J372" s="373"/>
      <c r="K372" s="114"/>
      <c r="L372" s="115"/>
      <c r="M372" s="118">
        <f>IF(ISBLANK(#REF!),"",COUNTIFS(C374:C379,D372,E374:E379,3)+COUNTIFS(D374:D379,D372,F374:F379,3))</f>
        <v>0</v>
      </c>
      <c r="N372" s="118">
        <f>IF(ISBLANK(#REF!),"",COUNTIFS(C374:C379,D372,E374:E379,"&lt;3")+COUNTIFS(D374:D379,D372,F374:F379,"&lt;3"))</f>
        <v>0</v>
      </c>
      <c r="O372" s="119"/>
      <c r="P372" s="106">
        <v>4</v>
      </c>
      <c r="Q372" s="78" t="e">
        <f>IF(ISBLANK(D372),"*",INDEX(D369:D372,MATCH(P372,O369:O372,0)))</f>
        <v>#N/A</v>
      </c>
      <c r="R372" s="79"/>
    </row>
    <row r="373" spans="1:20" ht="13.5" customHeight="1">
      <c r="A373" s="363"/>
      <c r="B373" s="363"/>
      <c r="C373" s="144"/>
      <c r="E373" s="364" t="s">
        <v>10</v>
      </c>
      <c r="F373" s="364"/>
      <c r="G373" s="365" t="s">
        <v>11</v>
      </c>
      <c r="H373" s="365"/>
      <c r="I373" s="366" t="s">
        <v>4</v>
      </c>
      <c r="J373" s="366"/>
      <c r="K373" s="374" t="s">
        <v>12</v>
      </c>
      <c r="L373" s="374"/>
      <c r="M373" s="172" t="s">
        <v>5</v>
      </c>
      <c r="N373" s="172" t="s">
        <v>6</v>
      </c>
      <c r="O373" s="173" t="s">
        <v>8</v>
      </c>
      <c r="P373" s="174" t="s">
        <v>9</v>
      </c>
      <c r="Q373" s="13"/>
      <c r="R373" s="13"/>
      <c r="S373" s="375" t="s">
        <v>93</v>
      </c>
      <c r="T373" s="375"/>
    </row>
    <row r="374" spans="1:20" ht="13.5" customHeight="1">
      <c r="A374" s="83" t="e">
        <f>IF(ISBLANK(#REF!),"",#REF!)</f>
        <v>#REF!</v>
      </c>
      <c r="B374" s="84" t="e">
        <f>IF(ISBLANK(#REF!),"",#REF!)</f>
        <v>#REF!</v>
      </c>
      <c r="C374" s="122" t="e">
        <f>INDEX(D369:D372,MATCH(S374,A369:A372,0))</f>
        <v>#REF!</v>
      </c>
      <c r="D374" s="150" t="e">
        <f>INDEX(D369:D372,MATCH(T374,A369:A372,0))</f>
        <v>#REF!</v>
      </c>
      <c r="E374" s="123" t="e">
        <f>IF(ISBLANK(#REF!),"",#REF!)</f>
        <v>#REF!</v>
      </c>
      <c r="F374" s="123" t="e">
        <f>IF(ISBLANK(#REF!),"",#REF!)</f>
        <v>#REF!</v>
      </c>
      <c r="G374" s="376" t="e">
        <f>IF(ISBLANK(#REF!),"",#REF!)</f>
        <v>#REF!</v>
      </c>
      <c r="H374" s="376"/>
      <c r="I374" s="376" t="e">
        <f>IF(ISBLANK(#REF!),"",#REF!)</f>
        <v>#REF!</v>
      </c>
      <c r="J374" s="376"/>
      <c r="K374" s="376" t="e">
        <f>IF(ISBLANK(#REF!),"",#REF!)</f>
        <v>#REF!</v>
      </c>
      <c r="L374" s="376" t="e">
        <f>IF(ISBLANK(#REF!),"",#REF!)</f>
        <v>#REF!</v>
      </c>
      <c r="M374" s="125" t="e">
        <f>IF(ISBLANK(#REF!),"",#REF!)</f>
        <v>#REF!</v>
      </c>
      <c r="N374" s="124" t="e">
        <f>IF(ISBLANK(#REF!),"",#REF!)</f>
        <v>#REF!</v>
      </c>
      <c r="O374" s="124" t="e">
        <f>IF(ISBLANK(#REF!),"",#REF!)</f>
        <v>#REF!</v>
      </c>
      <c r="P374" s="126" t="e">
        <f>IF(ISBLANK(#REF!),"",#REF!)</f>
        <v>#REF!</v>
      </c>
      <c r="Q374" s="275" t="e">
        <f>IF(ISBLANK(#REF!),"",#REF!)</f>
        <v>#REF!</v>
      </c>
      <c r="R374" s="276" t="e">
        <f>IF(ISBLANK(#REF!),"","sto "&amp;#REF!)</f>
        <v>#REF!</v>
      </c>
      <c r="S374" s="80">
        <f>$S$10</f>
        <v>1</v>
      </c>
      <c r="T374" s="72">
        <f>$T$10</f>
        <v>3</v>
      </c>
    </row>
    <row r="375" spans="1:20" ht="13.5" customHeight="1">
      <c r="A375" s="85" t="e">
        <f>IF(ISBLANK(#REF!),"",#REF!)</f>
        <v>#REF!</v>
      </c>
      <c r="B375" s="86" t="e">
        <f>IF(ISBLANK(#REF!),"",#REF!)</f>
        <v>#REF!</v>
      </c>
      <c r="C375" s="127" t="e">
        <f>INDEX(D369:D372,MATCH(S375,A369:A372,0))</f>
        <v>#REF!</v>
      </c>
      <c r="D375" s="151" t="e">
        <f>INDEX(D369:D372,MATCH(T375,A369:A372,0))</f>
        <v>#REF!</v>
      </c>
      <c r="E375" s="128" t="e">
        <f>IF(ISBLANK(#REF!),"",#REF!)</f>
        <v>#REF!</v>
      </c>
      <c r="F375" s="128" t="e">
        <f>IF(ISBLANK(#REF!),"",#REF!)</f>
        <v>#REF!</v>
      </c>
      <c r="G375" s="377" t="e">
        <f>IF(ISBLANK(#REF!),"",#REF!)</f>
        <v>#REF!</v>
      </c>
      <c r="H375" s="377"/>
      <c r="I375" s="377" t="e">
        <f>IF(ISBLANK(#REF!),"",#REF!)</f>
        <v>#REF!</v>
      </c>
      <c r="J375" s="377"/>
      <c r="K375" s="377" t="e">
        <f>IF(ISBLANK(#REF!),"",#REF!)</f>
        <v>#REF!</v>
      </c>
      <c r="L375" s="377" t="e">
        <f>IF(ISBLANK(#REF!),"",#REF!)</f>
        <v>#REF!</v>
      </c>
      <c r="M375" s="130" t="e">
        <f>IF(ISBLANK(#REF!),"",#REF!)</f>
        <v>#REF!</v>
      </c>
      <c r="N375" s="129" t="e">
        <f>IF(ISBLANK(#REF!),"",#REF!)</f>
        <v>#REF!</v>
      </c>
      <c r="O375" s="129" t="e">
        <f>IF(ISBLANK(#REF!),"",#REF!)</f>
        <v>#REF!</v>
      </c>
      <c r="P375" s="131" t="e">
        <f>IF(ISBLANK(#REF!),"",#REF!)</f>
        <v>#REF!</v>
      </c>
      <c r="Q375" s="275" t="e">
        <f>IF(ISBLANK(#REF!),"",#REF!)</f>
        <v>#REF!</v>
      </c>
      <c r="R375" s="276" t="e">
        <f>IF(ISBLANK(#REF!),"","sto "&amp;#REF!)</f>
        <v>#REF!</v>
      </c>
      <c r="S375" s="81">
        <f>$S$11</f>
        <v>2</v>
      </c>
      <c r="T375" s="73">
        <f>$T$11</f>
        <v>4</v>
      </c>
    </row>
    <row r="376" spans="1:20" ht="13.5" customHeight="1">
      <c r="A376" s="85" t="e">
        <f>IF(ISBLANK(#REF!),"",#REF!)</f>
        <v>#REF!</v>
      </c>
      <c r="B376" s="86" t="e">
        <f>IF(ISBLANK(#REF!),"",#REF!)</f>
        <v>#REF!</v>
      </c>
      <c r="C376" s="127" t="e">
        <f>INDEX(D369:D372,MATCH(S376,A369:A372,0))</f>
        <v>#REF!</v>
      </c>
      <c r="D376" s="151" t="e">
        <f>INDEX(D369:D372,MATCH(T376,A369:A372,0))</f>
        <v>#REF!</v>
      </c>
      <c r="E376" s="128" t="e">
        <f>IF(ISBLANK(#REF!),"",#REF!)</f>
        <v>#REF!</v>
      </c>
      <c r="F376" s="128" t="e">
        <f>IF(ISBLANK(#REF!),"",#REF!)</f>
        <v>#REF!</v>
      </c>
      <c r="G376" s="377" t="e">
        <f>IF(ISBLANK(#REF!),"",#REF!)</f>
        <v>#REF!</v>
      </c>
      <c r="H376" s="377"/>
      <c r="I376" s="377" t="e">
        <f>IF(ISBLANK(#REF!),"",#REF!)</f>
        <v>#REF!</v>
      </c>
      <c r="J376" s="377"/>
      <c r="K376" s="377" t="e">
        <f>IF(ISBLANK(#REF!),"",#REF!)</f>
        <v>#REF!</v>
      </c>
      <c r="L376" s="377" t="e">
        <f>IF(ISBLANK(#REF!),"",#REF!)</f>
        <v>#REF!</v>
      </c>
      <c r="M376" s="130" t="e">
        <f>IF(ISBLANK(#REF!),"",#REF!)</f>
        <v>#REF!</v>
      </c>
      <c r="N376" s="129" t="e">
        <f>IF(ISBLANK(#REF!),"",#REF!)</f>
        <v>#REF!</v>
      </c>
      <c r="O376" s="129" t="e">
        <f>IF(ISBLANK(#REF!),"",#REF!)</f>
        <v>#REF!</v>
      </c>
      <c r="P376" s="131" t="e">
        <f>IF(ISBLANK(#REF!),"",#REF!)</f>
        <v>#REF!</v>
      </c>
      <c r="Q376" s="275" t="e">
        <f>IF(ISBLANK(#REF!),"",#REF!)</f>
        <v>#REF!</v>
      </c>
      <c r="R376" s="276" t="e">
        <f>IF(ISBLANK(#REF!),"","sto "&amp;#REF!)</f>
        <v>#REF!</v>
      </c>
      <c r="S376" s="81">
        <f>$S$12</f>
        <v>1</v>
      </c>
      <c r="T376" s="73">
        <f>$T$12</f>
        <v>2</v>
      </c>
    </row>
    <row r="377" spans="1:20" ht="13.5" customHeight="1">
      <c r="A377" s="85" t="e">
        <f>IF(ISBLANK(#REF!),"",#REF!)</f>
        <v>#REF!</v>
      </c>
      <c r="B377" s="86" t="e">
        <f>IF(ISBLANK(#REF!),"",#REF!)</f>
        <v>#REF!</v>
      </c>
      <c r="C377" s="127" t="e">
        <f>INDEX(D369:D372,MATCH(S377,A369:A372,0))</f>
        <v>#REF!</v>
      </c>
      <c r="D377" s="151" t="e">
        <f>INDEX(D369:D372,MATCH(T377,A369:A372,0))</f>
        <v>#REF!</v>
      </c>
      <c r="E377" s="128" t="e">
        <f>IF(ISBLANK(#REF!),"",#REF!)</f>
        <v>#REF!</v>
      </c>
      <c r="F377" s="128" t="e">
        <f>IF(ISBLANK(#REF!),"",#REF!)</f>
        <v>#REF!</v>
      </c>
      <c r="G377" s="377" t="e">
        <f>IF(ISBLANK(#REF!),"",#REF!)</f>
        <v>#REF!</v>
      </c>
      <c r="H377" s="377"/>
      <c r="I377" s="377" t="e">
        <f>IF(ISBLANK(#REF!),"",#REF!)</f>
        <v>#REF!</v>
      </c>
      <c r="J377" s="377"/>
      <c r="K377" s="377" t="e">
        <f>IF(ISBLANK(#REF!),"",#REF!)</f>
        <v>#REF!</v>
      </c>
      <c r="L377" s="377" t="e">
        <f>IF(ISBLANK(#REF!),"",#REF!)</f>
        <v>#REF!</v>
      </c>
      <c r="M377" s="130" t="e">
        <f>IF(ISBLANK(#REF!),"",#REF!)</f>
        <v>#REF!</v>
      </c>
      <c r="N377" s="129" t="e">
        <f>IF(ISBLANK(#REF!),"",#REF!)</f>
        <v>#REF!</v>
      </c>
      <c r="O377" s="129" t="e">
        <f>IF(ISBLANK(#REF!),"",#REF!)</f>
        <v>#REF!</v>
      </c>
      <c r="P377" s="131" t="e">
        <f>IF(ISBLANK(#REF!),"",#REF!)</f>
        <v>#REF!</v>
      </c>
      <c r="Q377" s="275" t="e">
        <f>IF(ISBLANK(#REF!),"",#REF!)</f>
        <v>#REF!</v>
      </c>
      <c r="R377" s="276" t="e">
        <f>IF(ISBLANK(#REF!),"","sto "&amp;#REF!)</f>
        <v>#REF!</v>
      </c>
      <c r="S377" s="81">
        <f>$S$13</f>
        <v>3</v>
      </c>
      <c r="T377" s="73">
        <f>$T$13</f>
        <v>4</v>
      </c>
    </row>
    <row r="378" spans="1:20" ht="13.5" customHeight="1">
      <c r="A378" s="85" t="e">
        <f>IF(ISBLANK(#REF!),"",#REF!)</f>
        <v>#REF!</v>
      </c>
      <c r="B378" s="86" t="e">
        <f>IF(ISBLANK(#REF!),"",#REF!)</f>
        <v>#REF!</v>
      </c>
      <c r="C378" s="127" t="e">
        <f>INDEX(D369:D372,MATCH(S378,A369:A372,0))</f>
        <v>#REF!</v>
      </c>
      <c r="D378" s="151" t="e">
        <f>INDEX(D369:D372,MATCH(T378,A369:A372,0))</f>
        <v>#REF!</v>
      </c>
      <c r="E378" s="128" t="e">
        <f>IF(ISBLANK(#REF!),"",#REF!)</f>
        <v>#REF!</v>
      </c>
      <c r="F378" s="128" t="e">
        <f>IF(ISBLANK(#REF!),"",#REF!)</f>
        <v>#REF!</v>
      </c>
      <c r="G378" s="377" t="e">
        <f>IF(ISBLANK(#REF!),"",#REF!)</f>
        <v>#REF!</v>
      </c>
      <c r="H378" s="377"/>
      <c r="I378" s="377" t="e">
        <f>IF(ISBLANK(#REF!),"",#REF!)</f>
        <v>#REF!</v>
      </c>
      <c r="J378" s="377"/>
      <c r="K378" s="377" t="e">
        <f>IF(ISBLANK(#REF!),"",#REF!)</f>
        <v>#REF!</v>
      </c>
      <c r="L378" s="377" t="e">
        <f>IF(ISBLANK(#REF!),"",#REF!)</f>
        <v>#REF!</v>
      </c>
      <c r="M378" s="130" t="e">
        <f>IF(ISBLANK(#REF!),"",#REF!)</f>
        <v>#REF!</v>
      </c>
      <c r="N378" s="129" t="e">
        <f>IF(ISBLANK(#REF!),"",#REF!)</f>
        <v>#REF!</v>
      </c>
      <c r="O378" s="129" t="e">
        <f>IF(ISBLANK(#REF!),"",#REF!)</f>
        <v>#REF!</v>
      </c>
      <c r="P378" s="131" t="e">
        <f>IF(ISBLANK(#REF!),"",#REF!)</f>
        <v>#REF!</v>
      </c>
      <c r="Q378" s="275" t="e">
        <f>IF(ISBLANK(#REF!),"",#REF!)</f>
        <v>#REF!</v>
      </c>
      <c r="R378" s="276" t="e">
        <f>IF(ISBLANK(#REF!),"","sto "&amp;#REF!)</f>
        <v>#REF!</v>
      </c>
      <c r="S378" s="81">
        <f>$S$14</f>
        <v>1</v>
      </c>
      <c r="T378" s="73">
        <f>$T$14</f>
        <v>4</v>
      </c>
    </row>
    <row r="379" spans="1:20" ht="13.5" customHeight="1">
      <c r="A379" s="87" t="e">
        <f>IF(ISBLANK(#REF!),"",#REF!)</f>
        <v>#REF!</v>
      </c>
      <c r="B379" s="88" t="e">
        <f>IF(ISBLANK(#REF!),"",#REF!)</f>
        <v>#REF!</v>
      </c>
      <c r="C379" s="132" t="e">
        <f>INDEX(D369:D372,MATCH(S379,A369:A372,0))</f>
        <v>#REF!</v>
      </c>
      <c r="D379" s="152" t="e">
        <f>INDEX(D369:D372,MATCH(T379,A369:A372,0))</f>
        <v>#REF!</v>
      </c>
      <c r="E379" s="133" t="e">
        <f>IF(ISBLANK(#REF!),"",#REF!)</f>
        <v>#REF!</v>
      </c>
      <c r="F379" s="133" t="e">
        <f>IF(ISBLANK(#REF!),"",#REF!)</f>
        <v>#REF!</v>
      </c>
      <c r="G379" s="367" t="e">
        <f>IF(ISBLANK(#REF!),"",#REF!)</f>
        <v>#REF!</v>
      </c>
      <c r="H379" s="367"/>
      <c r="I379" s="367" t="e">
        <f>IF(ISBLANK(#REF!),"",#REF!)</f>
        <v>#REF!</v>
      </c>
      <c r="J379" s="367"/>
      <c r="K379" s="367" t="e">
        <f>IF(ISBLANK(#REF!),"",#REF!)</f>
        <v>#REF!</v>
      </c>
      <c r="L379" s="367" t="e">
        <f>IF(ISBLANK(#REF!),"",#REF!)</f>
        <v>#REF!</v>
      </c>
      <c r="M379" s="135" t="e">
        <f>IF(ISBLANK(#REF!),"",#REF!)</f>
        <v>#REF!</v>
      </c>
      <c r="N379" s="134" t="e">
        <f>IF(ISBLANK(#REF!),"",#REF!)</f>
        <v>#REF!</v>
      </c>
      <c r="O379" s="134" t="e">
        <f>IF(ISBLANK(#REF!),"",#REF!)</f>
        <v>#REF!</v>
      </c>
      <c r="P379" s="136" t="e">
        <f>IF(ISBLANK(#REF!),"",#REF!)</f>
        <v>#REF!</v>
      </c>
      <c r="Q379" s="275" t="e">
        <f>IF(ISBLANK(#REF!),"",#REF!)</f>
        <v>#REF!</v>
      </c>
      <c r="R379" s="276" t="e">
        <f>IF(ISBLANK(#REF!),"","sto "&amp;#REF!)</f>
        <v>#REF!</v>
      </c>
      <c r="S379" s="82">
        <f>$S$15</f>
        <v>2</v>
      </c>
      <c r="T379" s="74">
        <f>$T$15</f>
        <v>3</v>
      </c>
    </row>
    <row r="381" spans="1:20" ht="13.5" customHeight="1">
      <c r="B381" s="12"/>
      <c r="C381" s="143"/>
      <c r="D381" s="120" t="s">
        <v>67</v>
      </c>
      <c r="E381" s="107"/>
      <c r="F381" s="107"/>
      <c r="G381" s="107"/>
      <c r="H381" s="107"/>
      <c r="I381" s="108"/>
      <c r="J381" s="108"/>
      <c r="K381" s="107"/>
      <c r="L381" s="107"/>
      <c r="M381" s="107"/>
      <c r="N381" s="109"/>
      <c r="O381" s="110"/>
      <c r="P381" s="107"/>
      <c r="Q381" s="13"/>
      <c r="R381" s="13"/>
    </row>
    <row r="382" spans="1:20" ht="13.5" customHeight="1">
      <c r="B382" s="183" t="s">
        <v>0</v>
      </c>
      <c r="C382" s="186"/>
      <c r="D382" s="147" t="s">
        <v>1</v>
      </c>
      <c r="E382" s="368">
        <v>1</v>
      </c>
      <c r="F382" s="368"/>
      <c r="G382" s="368">
        <v>2</v>
      </c>
      <c r="H382" s="368"/>
      <c r="I382" s="369">
        <v>3</v>
      </c>
      <c r="J382" s="369"/>
      <c r="K382" s="368">
        <v>4</v>
      </c>
      <c r="L382" s="368"/>
      <c r="M382" s="111" t="s">
        <v>2</v>
      </c>
      <c r="N382" s="111" t="s">
        <v>3</v>
      </c>
      <c r="O382" s="112" t="s">
        <v>7</v>
      </c>
      <c r="P382" s="113"/>
      <c r="Q382" s="49" t="s">
        <v>68</v>
      </c>
      <c r="R382" s="50"/>
    </row>
    <row r="383" spans="1:20" ht="13.5" customHeight="1">
      <c r="A383" s="69">
        <v>1</v>
      </c>
      <c r="B383" s="184">
        <v>281</v>
      </c>
      <c r="C383" s="187" t="e">
        <f>IF(ISNA(MATCH(B383,#REF!,0)),"",INDEX(#REF!,MATCH(B383,#REF!,0)))</f>
        <v>#REF!</v>
      </c>
      <c r="D383" s="148" t="e">
        <f>IF(ISNA(MATCH(B383,#REF!,0)),"bye",INDEX(#REF!,MATCH(B383,#REF!,0)))</f>
        <v>#REF!</v>
      </c>
      <c r="E383" s="114"/>
      <c r="F383" s="115"/>
      <c r="G383" s="370" t="e">
        <f t="array" ref="G383">INDEX(E388:E393,MATCH(D383&amp;D384,C388:C393&amp;D388:D393,0))&amp;"/"&amp;INDEX(F388:F393,MATCH(D383&amp;D384,C388:C393&amp;D388:D393,0))</f>
        <v>#REF!</v>
      </c>
      <c r="H383" s="371"/>
      <c r="I383" s="370" t="e">
        <f t="array" ref="I383">INDEX(E388:E393,MATCH(D383&amp;D385,C388:C393&amp;D388:D393,0))&amp;"/"&amp;INDEX(F388:F393,MATCH(D383&amp;D385,C388:C393&amp;D388:D393,0))</f>
        <v>#REF!</v>
      </c>
      <c r="J383" s="371"/>
      <c r="K383" s="370" t="e">
        <f t="array" ref="K383">INDEX(E388:E393,MATCH(D383&amp;D386,C388:C393&amp;D388:D393,0))&amp;"/"&amp;INDEX(F388:F393,MATCH(D383&amp;D386,C388:C393&amp;D388:D393,0))</f>
        <v>#REF!</v>
      </c>
      <c r="L383" s="371"/>
      <c r="M383" s="116">
        <f>IF(ISBLANK(#REF!),"",COUNTIFS(C388:C393,D383,E388:E393,3)+COUNTIFS(D388:D393,D383,F388:F393,3))</f>
        <v>0</v>
      </c>
      <c r="N383" s="116">
        <f>IF(ISBLANK(#REF!),"",COUNTIFS(C388:C393,D383,E388:E393,"&lt;3")+COUNTIFS(D388:D393,D383,F388:F393,"&lt;3"))</f>
        <v>0</v>
      </c>
      <c r="O383" s="117"/>
      <c r="P383" s="106">
        <v>1</v>
      </c>
      <c r="Q383" s="76" t="e">
        <f>IF(ISBLANK(D383),"*",INDEX(D383:D386,MATCH(P383,O383:O386,0)))</f>
        <v>#N/A</v>
      </c>
      <c r="R383" s="77"/>
    </row>
    <row r="384" spans="1:20" ht="13.5" customHeight="1">
      <c r="A384" s="69">
        <v>2</v>
      </c>
      <c r="B384" s="184">
        <v>282</v>
      </c>
      <c r="C384" s="187" t="e">
        <f>IF(ISNA(MATCH(B384,#REF!,0)),"",INDEX(#REF!,MATCH(B384,#REF!,0)))</f>
        <v>#REF!</v>
      </c>
      <c r="D384" s="148" t="e">
        <f>IF(ISNA(MATCH(B384,#REF!,0)),"bye",INDEX(#REF!,MATCH(B384,#REF!,0)))</f>
        <v>#REF!</v>
      </c>
      <c r="E384" s="370" t="e">
        <f t="array" ref="E384">INDEX(F388:F393,MATCH(D383&amp;D384,C388:C393&amp;D388:D393,0))&amp;"/"&amp;INDEX(E388:E393,MATCH(D383&amp;D384,C388:C393&amp;D388:D393,0))</f>
        <v>#REF!</v>
      </c>
      <c r="F384" s="371"/>
      <c r="G384" s="114"/>
      <c r="H384" s="115"/>
      <c r="I384" s="370" t="e">
        <f t="array" ref="I384">INDEX(E388:E393,MATCH(D384&amp;D385,C388:C393&amp;D388:D393,0))&amp;"/"&amp;INDEX(F388:F393,MATCH(D384&amp;D385,C388:C393&amp;D388:D393,0))</f>
        <v>#REF!</v>
      </c>
      <c r="J384" s="371"/>
      <c r="K384" s="370" t="e">
        <f t="array" ref="K384">INDEX(E388:E393,MATCH(D384&amp;D386,C388:C393&amp;D388:D393,0))&amp;"/"&amp;INDEX(F388:F393,MATCH(D384&amp;D386,C388:C393&amp;D388:D393,0))</f>
        <v>#REF!</v>
      </c>
      <c r="L384" s="371"/>
      <c r="M384" s="116">
        <f>IF(ISBLANK(#REF!),"",COUNTIFS(C388:C393,D384,E388:E393,3)+COUNTIFS(D388:D393,D384,F388:F393,3))</f>
        <v>0</v>
      </c>
      <c r="N384" s="116">
        <f>IF(ISBLANK(#REF!),"",COUNTIFS(C388:C393,D384,E388:E393,"&lt;3")+COUNTIFS(D388:D393,D384,F388:F393,"&lt;3"))</f>
        <v>0</v>
      </c>
      <c r="O384" s="117"/>
      <c r="P384" s="106">
        <v>2</v>
      </c>
      <c r="Q384" s="78" t="e">
        <f>IF(ISBLANK(D384),"*",INDEX(D383:D386,MATCH(P384,O383:O386,0)))</f>
        <v>#N/A</v>
      </c>
      <c r="R384" s="79"/>
    </row>
    <row r="385" spans="1:20" ht="13.5" customHeight="1">
      <c r="A385" s="69">
        <v>3</v>
      </c>
      <c r="B385" s="184">
        <v>283</v>
      </c>
      <c r="C385" s="187" t="e">
        <f>IF(ISNA(MATCH(B385,#REF!,0)),"",INDEX(#REF!,MATCH(B385,#REF!,0)))</f>
        <v>#REF!</v>
      </c>
      <c r="D385" s="148" t="e">
        <f>IF(ISNA(MATCH(B385,#REF!,0)),"bye",INDEX(#REF!,MATCH(B385,#REF!,0)))</f>
        <v>#REF!</v>
      </c>
      <c r="E385" s="370" t="e">
        <f t="array" ref="E385">INDEX(F388:F393,MATCH(D383&amp;D385,C388:C393&amp;D388:D393,0))&amp;"/"&amp;INDEX(E388:E393,MATCH(D383&amp;D385,C388:C393&amp;D388:D393,0))</f>
        <v>#REF!</v>
      </c>
      <c r="F385" s="371"/>
      <c r="G385" s="370" t="e">
        <f t="array" ref="G385">INDEX(F388:F393,MATCH(D384&amp;D385,C388:C393&amp;D388:D393,0))&amp;"/"&amp;INDEX(E388:E393,MATCH(D384&amp;D385,C388:C393&amp;D388:D393,0))</f>
        <v>#REF!</v>
      </c>
      <c r="H385" s="371"/>
      <c r="I385" s="114"/>
      <c r="J385" s="115"/>
      <c r="K385" s="370" t="e">
        <f t="array" ref="K385">INDEX(E388:E393,MATCH(D385&amp;D386,C388:C393&amp;D388:D393,0))&amp;"/"&amp;INDEX(F388:F393,MATCH(D385&amp;D386,C388:C393&amp;D388:D393,0))</f>
        <v>#REF!</v>
      </c>
      <c r="L385" s="371"/>
      <c r="M385" s="116">
        <f>IF(ISBLANK(#REF!),"",COUNTIFS(C388:C393,D385,E388:E393,3)+COUNTIFS(D388:D393,D385,F388:F393,3))</f>
        <v>0</v>
      </c>
      <c r="N385" s="116">
        <f>IF(ISBLANK(#REF!),"",COUNTIFS(C388:C393,D385,E388:E393,"&lt;3")+COUNTIFS(D388:D393,D385,F388:F393,"&lt;3"))</f>
        <v>0</v>
      </c>
      <c r="O385" s="117"/>
      <c r="P385" s="106">
        <v>3</v>
      </c>
      <c r="Q385" s="78" t="e">
        <f>IF(ISBLANK(D385),"*",INDEX(D383:D386,MATCH(P385,O383:O386,0)))</f>
        <v>#N/A</v>
      </c>
      <c r="R385" s="79"/>
    </row>
    <row r="386" spans="1:20" ht="13.5" customHeight="1">
      <c r="A386" s="70">
        <v>4</v>
      </c>
      <c r="B386" s="185">
        <v>284</v>
      </c>
      <c r="C386" s="188" t="e">
        <f>IF(ISNA(MATCH(B386,#REF!,0)),"",INDEX(#REF!,MATCH(B386,#REF!,0)))</f>
        <v>#REF!</v>
      </c>
      <c r="D386" s="149" t="e">
        <f>IF(ISNA(MATCH(B386,#REF!,0)),"bye",INDEX(#REF!,MATCH(B386,#REF!,0)))</f>
        <v>#REF!</v>
      </c>
      <c r="E386" s="372" t="e">
        <f t="array" ref="E386">INDEX(F388:F393,MATCH(D383&amp;D386,C388:C393&amp;D388:D393,0))&amp;"/"&amp;INDEX(E388:E393,MATCH(D383&amp;D386,C388:C393&amp;D388:D393,0))</f>
        <v>#REF!</v>
      </c>
      <c r="F386" s="373"/>
      <c r="G386" s="372" t="e">
        <f t="array" ref="G386">INDEX(F388:F393,MATCH(D384&amp;D386,C388:C393&amp;D388:D393,0))&amp;"/"&amp;INDEX(E388:E393,MATCH(D384&amp;D386,C388:C393&amp;D388:D393,0))</f>
        <v>#REF!</v>
      </c>
      <c r="H386" s="373"/>
      <c r="I386" s="372" t="e">
        <f t="array" ref="I386">INDEX(F388:F393,MATCH(D385&amp;D386,C388:C393&amp;D388:D393,0))&amp;"/"&amp;INDEX(E388:E393,MATCH(D385&amp;D386,C388:C393&amp;D388:D393,0))</f>
        <v>#REF!</v>
      </c>
      <c r="J386" s="373"/>
      <c r="K386" s="114"/>
      <c r="L386" s="115"/>
      <c r="M386" s="118">
        <f>IF(ISBLANK(#REF!),"",COUNTIFS(C388:C393,D386,E388:E393,3)+COUNTIFS(D388:D393,D386,F388:F393,3))</f>
        <v>0</v>
      </c>
      <c r="N386" s="118">
        <f>IF(ISBLANK(#REF!),"",COUNTIFS(C388:C393,D386,E388:E393,"&lt;3")+COUNTIFS(D388:D393,D386,F388:F393,"&lt;3"))</f>
        <v>0</v>
      </c>
      <c r="O386" s="119"/>
      <c r="P386" s="106">
        <v>4</v>
      </c>
      <c r="Q386" s="78" t="e">
        <f>IF(ISBLANK(D386),"*",INDEX(D383:D386,MATCH(P386,O383:O386,0)))</f>
        <v>#N/A</v>
      </c>
      <c r="R386" s="79"/>
    </row>
    <row r="387" spans="1:20" ht="13.5" customHeight="1">
      <c r="A387" s="363"/>
      <c r="B387" s="363"/>
      <c r="C387" s="144"/>
      <c r="E387" s="364" t="s">
        <v>10</v>
      </c>
      <c r="F387" s="364"/>
      <c r="G387" s="365" t="s">
        <v>11</v>
      </c>
      <c r="H387" s="365"/>
      <c r="I387" s="366" t="s">
        <v>4</v>
      </c>
      <c r="J387" s="366"/>
      <c r="K387" s="374" t="s">
        <v>12</v>
      </c>
      <c r="L387" s="374"/>
      <c r="M387" s="172" t="s">
        <v>5</v>
      </c>
      <c r="N387" s="172" t="s">
        <v>6</v>
      </c>
      <c r="O387" s="173" t="s">
        <v>8</v>
      </c>
      <c r="P387" s="174" t="s">
        <v>9</v>
      </c>
      <c r="Q387" s="13"/>
      <c r="R387" s="13"/>
      <c r="S387" s="375" t="s">
        <v>93</v>
      </c>
      <c r="T387" s="375"/>
    </row>
    <row r="388" spans="1:20" ht="13.5" customHeight="1">
      <c r="A388" s="83" t="e">
        <f>IF(ISBLANK(#REF!),"",#REF!)</f>
        <v>#REF!</v>
      </c>
      <c r="B388" s="84" t="e">
        <f>IF(ISBLANK(#REF!),"",#REF!)</f>
        <v>#REF!</v>
      </c>
      <c r="C388" s="122" t="e">
        <f>INDEX(D383:D386,MATCH(S388,A383:A386,0))</f>
        <v>#REF!</v>
      </c>
      <c r="D388" s="150" t="e">
        <f>INDEX(D383:D386,MATCH(T388,A383:A386,0))</f>
        <v>#REF!</v>
      </c>
      <c r="E388" s="123" t="e">
        <f>IF(ISBLANK(#REF!),"",#REF!)</f>
        <v>#REF!</v>
      </c>
      <c r="F388" s="123" t="e">
        <f>IF(ISBLANK(#REF!),"",#REF!)</f>
        <v>#REF!</v>
      </c>
      <c r="G388" s="376"/>
      <c r="H388" s="376" t="e">
        <f>IF(ISBLANK(#REF!),"",#REF!)</f>
        <v>#REF!</v>
      </c>
      <c r="I388" s="376" t="e">
        <f>IF(ISBLANK(#REF!),"",#REF!)</f>
        <v>#REF!</v>
      </c>
      <c r="J388" s="376"/>
      <c r="K388" s="376" t="e">
        <f>IF(ISBLANK(#REF!),"",#REF!)</f>
        <v>#REF!</v>
      </c>
      <c r="L388" s="376" t="e">
        <f>IF(ISBLANK(#REF!),"",#REF!)</f>
        <v>#REF!</v>
      </c>
      <c r="M388" s="125" t="e">
        <f>IF(ISBLANK(#REF!),"",#REF!)</f>
        <v>#REF!</v>
      </c>
      <c r="N388" s="124" t="e">
        <f>IF(ISBLANK(#REF!),"",#REF!)</f>
        <v>#REF!</v>
      </c>
      <c r="O388" s="124" t="e">
        <f>IF(ISBLANK(#REF!),"",#REF!)</f>
        <v>#REF!</v>
      </c>
      <c r="P388" s="126" t="e">
        <f>IF(ISBLANK(#REF!),"",#REF!)</f>
        <v>#REF!</v>
      </c>
      <c r="Q388" s="275" t="e">
        <f>IF(ISBLANK(#REF!),"",#REF!)</f>
        <v>#REF!</v>
      </c>
      <c r="R388" s="276" t="e">
        <f>IF(ISBLANK(#REF!),"","sto "&amp;#REF!)</f>
        <v>#REF!</v>
      </c>
      <c r="S388" s="80">
        <f>$S$10</f>
        <v>1</v>
      </c>
      <c r="T388" s="72">
        <f>$T$10</f>
        <v>3</v>
      </c>
    </row>
    <row r="389" spans="1:20" ht="13.5" customHeight="1">
      <c r="A389" s="85" t="e">
        <f>IF(ISBLANK(#REF!),"",#REF!)</f>
        <v>#REF!</v>
      </c>
      <c r="B389" s="86" t="e">
        <f>IF(ISBLANK(#REF!),"",#REF!)</f>
        <v>#REF!</v>
      </c>
      <c r="C389" s="127" t="e">
        <f>INDEX(D383:D386,MATCH(S389,A383:A386,0))</f>
        <v>#REF!</v>
      </c>
      <c r="D389" s="151" t="e">
        <f>INDEX(D383:D386,MATCH(T389,A383:A386,0))</f>
        <v>#REF!</v>
      </c>
      <c r="E389" s="128" t="e">
        <f>IF(ISBLANK(#REF!),"",#REF!)</f>
        <v>#REF!</v>
      </c>
      <c r="F389" s="128" t="e">
        <f>IF(ISBLANK(#REF!),"",#REF!)</f>
        <v>#REF!</v>
      </c>
      <c r="G389" s="377"/>
      <c r="H389" s="377" t="e">
        <f>IF(ISBLANK(#REF!),"",#REF!)</f>
        <v>#REF!</v>
      </c>
      <c r="I389" s="377" t="e">
        <f>IF(ISBLANK(#REF!),"",#REF!)</f>
        <v>#REF!</v>
      </c>
      <c r="J389" s="377"/>
      <c r="K389" s="377" t="e">
        <f>IF(ISBLANK(#REF!),"",#REF!)</f>
        <v>#REF!</v>
      </c>
      <c r="L389" s="377" t="e">
        <f>IF(ISBLANK(#REF!),"",#REF!)</f>
        <v>#REF!</v>
      </c>
      <c r="M389" s="130" t="e">
        <f>IF(ISBLANK(#REF!),"",#REF!)</f>
        <v>#REF!</v>
      </c>
      <c r="N389" s="129" t="e">
        <f>IF(ISBLANK(#REF!),"",#REF!)</f>
        <v>#REF!</v>
      </c>
      <c r="O389" s="129" t="e">
        <f>IF(ISBLANK(#REF!),"",#REF!)</f>
        <v>#REF!</v>
      </c>
      <c r="P389" s="131" t="e">
        <f>IF(ISBLANK(#REF!),"",#REF!)</f>
        <v>#REF!</v>
      </c>
      <c r="Q389" s="275" t="e">
        <f>IF(ISBLANK(#REF!),"",#REF!)</f>
        <v>#REF!</v>
      </c>
      <c r="R389" s="276" t="e">
        <f>IF(ISBLANK(#REF!),"","sto "&amp;#REF!)</f>
        <v>#REF!</v>
      </c>
      <c r="S389" s="81">
        <f>$S$11</f>
        <v>2</v>
      </c>
      <c r="T389" s="73">
        <f>$T$11</f>
        <v>4</v>
      </c>
    </row>
    <row r="390" spans="1:20" ht="13.5" customHeight="1">
      <c r="A390" s="85" t="e">
        <f>IF(ISBLANK(#REF!),"",#REF!)</f>
        <v>#REF!</v>
      </c>
      <c r="B390" s="86" t="e">
        <f>IF(ISBLANK(#REF!),"",#REF!)</f>
        <v>#REF!</v>
      </c>
      <c r="C390" s="127" t="e">
        <f>INDEX(D383:D386,MATCH(S390,A383:A386,0))</f>
        <v>#REF!</v>
      </c>
      <c r="D390" s="151" t="e">
        <f>INDEX(D383:D386,MATCH(T390,A383:A386,0))</f>
        <v>#REF!</v>
      </c>
      <c r="E390" s="128" t="e">
        <f>IF(ISBLANK(#REF!),"",#REF!)</f>
        <v>#REF!</v>
      </c>
      <c r="F390" s="128" t="e">
        <f>IF(ISBLANK(#REF!),"",#REF!)</f>
        <v>#REF!</v>
      </c>
      <c r="G390" s="377"/>
      <c r="H390" s="377" t="e">
        <f>IF(ISBLANK(#REF!),"",#REF!)</f>
        <v>#REF!</v>
      </c>
      <c r="I390" s="377" t="e">
        <f>IF(ISBLANK(#REF!),"",#REF!)</f>
        <v>#REF!</v>
      </c>
      <c r="J390" s="377"/>
      <c r="K390" s="377" t="e">
        <f>IF(ISBLANK(#REF!),"",#REF!)</f>
        <v>#REF!</v>
      </c>
      <c r="L390" s="377" t="e">
        <f>IF(ISBLANK(#REF!),"",#REF!)</f>
        <v>#REF!</v>
      </c>
      <c r="M390" s="130" t="e">
        <f>IF(ISBLANK(#REF!),"",#REF!)</f>
        <v>#REF!</v>
      </c>
      <c r="N390" s="129" t="e">
        <f>IF(ISBLANK(#REF!),"",#REF!)</f>
        <v>#REF!</v>
      </c>
      <c r="O390" s="129" t="e">
        <f>IF(ISBLANK(#REF!),"",#REF!)</f>
        <v>#REF!</v>
      </c>
      <c r="P390" s="131" t="e">
        <f>IF(ISBLANK(#REF!),"",#REF!)</f>
        <v>#REF!</v>
      </c>
      <c r="Q390" s="275" t="e">
        <f>IF(ISBLANK(#REF!),"",#REF!)</f>
        <v>#REF!</v>
      </c>
      <c r="R390" s="276" t="e">
        <f>IF(ISBLANK(#REF!),"","sto "&amp;#REF!)</f>
        <v>#REF!</v>
      </c>
      <c r="S390" s="81">
        <f>$S$12</f>
        <v>1</v>
      </c>
      <c r="T390" s="73">
        <f>$T$12</f>
        <v>2</v>
      </c>
    </row>
    <row r="391" spans="1:20" ht="13.5" customHeight="1">
      <c r="A391" s="85" t="e">
        <f>IF(ISBLANK(#REF!),"",#REF!)</f>
        <v>#REF!</v>
      </c>
      <c r="B391" s="86" t="e">
        <f>IF(ISBLANK(#REF!),"",#REF!)</f>
        <v>#REF!</v>
      </c>
      <c r="C391" s="127" t="e">
        <f>INDEX(D383:D386,MATCH(S391,A383:A386,0))</f>
        <v>#REF!</v>
      </c>
      <c r="D391" s="151" t="e">
        <f>INDEX(D383:D386,MATCH(T391,A383:A386,0))</f>
        <v>#REF!</v>
      </c>
      <c r="E391" s="128" t="e">
        <f>IF(ISBLANK(#REF!),"",#REF!)</f>
        <v>#REF!</v>
      </c>
      <c r="F391" s="128" t="e">
        <f>IF(ISBLANK(#REF!),"",#REF!)</f>
        <v>#REF!</v>
      </c>
      <c r="G391" s="377"/>
      <c r="H391" s="377" t="e">
        <f>IF(ISBLANK(#REF!),"",#REF!)</f>
        <v>#REF!</v>
      </c>
      <c r="I391" s="377" t="e">
        <f>IF(ISBLANK(#REF!),"",#REF!)</f>
        <v>#REF!</v>
      </c>
      <c r="J391" s="377"/>
      <c r="K391" s="377" t="e">
        <f>IF(ISBLANK(#REF!),"",#REF!)</f>
        <v>#REF!</v>
      </c>
      <c r="L391" s="377" t="e">
        <f>IF(ISBLANK(#REF!),"",#REF!)</f>
        <v>#REF!</v>
      </c>
      <c r="M391" s="130" t="e">
        <f>IF(ISBLANK(#REF!),"",#REF!)</f>
        <v>#REF!</v>
      </c>
      <c r="N391" s="129" t="e">
        <f>IF(ISBLANK(#REF!),"",#REF!)</f>
        <v>#REF!</v>
      </c>
      <c r="O391" s="129" t="e">
        <f>IF(ISBLANK(#REF!),"",#REF!)</f>
        <v>#REF!</v>
      </c>
      <c r="P391" s="131" t="e">
        <f>IF(ISBLANK(#REF!),"",#REF!)</f>
        <v>#REF!</v>
      </c>
      <c r="Q391" s="275" t="e">
        <f>IF(ISBLANK(#REF!),"",#REF!)</f>
        <v>#REF!</v>
      </c>
      <c r="R391" s="276" t="e">
        <f>IF(ISBLANK(#REF!),"","sto "&amp;#REF!)</f>
        <v>#REF!</v>
      </c>
      <c r="S391" s="81">
        <f>$S$13</f>
        <v>3</v>
      </c>
      <c r="T391" s="73">
        <f>$T$13</f>
        <v>4</v>
      </c>
    </row>
    <row r="392" spans="1:20" ht="13.5" customHeight="1">
      <c r="A392" s="85" t="e">
        <f>IF(ISBLANK(#REF!),"",#REF!)</f>
        <v>#REF!</v>
      </c>
      <c r="B392" s="86" t="e">
        <f>IF(ISBLANK(#REF!),"",#REF!)</f>
        <v>#REF!</v>
      </c>
      <c r="C392" s="127" t="e">
        <f>INDEX(D383:D386,MATCH(S392,A383:A386,0))</f>
        <v>#REF!</v>
      </c>
      <c r="D392" s="151" t="e">
        <f>INDEX(D383:D386,MATCH(T392,A383:A386,0))</f>
        <v>#REF!</v>
      </c>
      <c r="E392" s="128" t="e">
        <f>IF(ISBLANK(#REF!),"",#REF!)</f>
        <v>#REF!</v>
      </c>
      <c r="F392" s="128" t="e">
        <f>IF(ISBLANK(#REF!),"",#REF!)</f>
        <v>#REF!</v>
      </c>
      <c r="G392" s="377"/>
      <c r="H392" s="377" t="e">
        <f>IF(ISBLANK(#REF!),"",#REF!)</f>
        <v>#REF!</v>
      </c>
      <c r="I392" s="377" t="e">
        <f>IF(ISBLANK(#REF!),"",#REF!)</f>
        <v>#REF!</v>
      </c>
      <c r="J392" s="377"/>
      <c r="K392" s="377" t="e">
        <f>IF(ISBLANK(#REF!),"",#REF!)</f>
        <v>#REF!</v>
      </c>
      <c r="L392" s="377" t="e">
        <f>IF(ISBLANK(#REF!),"",#REF!)</f>
        <v>#REF!</v>
      </c>
      <c r="M392" s="130" t="e">
        <f>IF(ISBLANK(#REF!),"",#REF!)</f>
        <v>#REF!</v>
      </c>
      <c r="N392" s="129" t="e">
        <f>IF(ISBLANK(#REF!),"",#REF!)</f>
        <v>#REF!</v>
      </c>
      <c r="O392" s="129" t="e">
        <f>IF(ISBLANK(#REF!),"",#REF!)</f>
        <v>#REF!</v>
      </c>
      <c r="P392" s="131" t="e">
        <f>IF(ISBLANK(#REF!),"",#REF!)</f>
        <v>#REF!</v>
      </c>
      <c r="Q392" s="275" t="e">
        <f>IF(ISBLANK(#REF!),"",#REF!)</f>
        <v>#REF!</v>
      </c>
      <c r="R392" s="276" t="e">
        <f>IF(ISBLANK(#REF!),"","sto "&amp;#REF!)</f>
        <v>#REF!</v>
      </c>
      <c r="S392" s="81">
        <f>$S$14</f>
        <v>1</v>
      </c>
      <c r="T392" s="73">
        <f>$T$14</f>
        <v>4</v>
      </c>
    </row>
    <row r="393" spans="1:20" ht="13.5" customHeight="1">
      <c r="A393" s="87" t="e">
        <f>IF(ISBLANK(#REF!),"",#REF!)</f>
        <v>#REF!</v>
      </c>
      <c r="B393" s="88" t="e">
        <f>IF(ISBLANK(#REF!),"",#REF!)</f>
        <v>#REF!</v>
      </c>
      <c r="C393" s="132" t="e">
        <f>INDEX(D383:D386,MATCH(S393,A383:A386,0))</f>
        <v>#REF!</v>
      </c>
      <c r="D393" s="152" t="e">
        <f>INDEX(D383:D386,MATCH(T393,A383:A386,0))</f>
        <v>#REF!</v>
      </c>
      <c r="E393" s="133" t="e">
        <f>IF(ISBLANK(#REF!),"",#REF!)</f>
        <v>#REF!</v>
      </c>
      <c r="F393" s="133" t="e">
        <f>IF(ISBLANK(#REF!),"",#REF!)</f>
        <v>#REF!</v>
      </c>
      <c r="G393" s="367"/>
      <c r="H393" s="367" t="e">
        <f>IF(ISBLANK(#REF!),"",#REF!)</f>
        <v>#REF!</v>
      </c>
      <c r="I393" s="367" t="e">
        <f>IF(ISBLANK(#REF!),"",#REF!)</f>
        <v>#REF!</v>
      </c>
      <c r="J393" s="367"/>
      <c r="K393" s="367" t="e">
        <f>IF(ISBLANK(#REF!),"",#REF!)</f>
        <v>#REF!</v>
      </c>
      <c r="L393" s="367" t="e">
        <f>IF(ISBLANK(#REF!),"",#REF!)</f>
        <v>#REF!</v>
      </c>
      <c r="M393" s="135" t="e">
        <f>IF(ISBLANK(#REF!),"",#REF!)</f>
        <v>#REF!</v>
      </c>
      <c r="N393" s="134" t="e">
        <f>IF(ISBLANK(#REF!),"",#REF!)</f>
        <v>#REF!</v>
      </c>
      <c r="O393" s="134" t="e">
        <f>IF(ISBLANK(#REF!),"",#REF!)</f>
        <v>#REF!</v>
      </c>
      <c r="P393" s="136" t="e">
        <f>IF(ISBLANK(#REF!),"",#REF!)</f>
        <v>#REF!</v>
      </c>
      <c r="Q393" s="275" t="e">
        <f>IF(ISBLANK(#REF!),"",#REF!)</f>
        <v>#REF!</v>
      </c>
      <c r="R393" s="276" t="e">
        <f>IF(ISBLANK(#REF!),"","sto "&amp;#REF!)</f>
        <v>#REF!</v>
      </c>
      <c r="S393" s="82">
        <f>$S$15</f>
        <v>2</v>
      </c>
      <c r="T393" s="74">
        <f>$T$15</f>
        <v>3</v>
      </c>
    </row>
    <row r="395" spans="1:20" ht="13.5" customHeight="1">
      <c r="B395" s="12"/>
      <c r="C395" s="143"/>
      <c r="D395" s="120" t="s">
        <v>69</v>
      </c>
      <c r="E395" s="107"/>
      <c r="F395" s="107"/>
      <c r="G395" s="107"/>
      <c r="H395" s="107"/>
      <c r="I395" s="108"/>
      <c r="J395" s="108"/>
      <c r="K395" s="107"/>
      <c r="L395" s="107"/>
      <c r="M395" s="107"/>
      <c r="N395" s="109"/>
      <c r="O395" s="110"/>
      <c r="P395" s="107"/>
      <c r="Q395" s="13"/>
      <c r="R395" s="13"/>
    </row>
    <row r="396" spans="1:20" ht="13.5" customHeight="1">
      <c r="B396" s="183" t="s">
        <v>0</v>
      </c>
      <c r="C396" s="186"/>
      <c r="D396" s="147" t="s">
        <v>1</v>
      </c>
      <c r="E396" s="368">
        <v>1</v>
      </c>
      <c r="F396" s="368"/>
      <c r="G396" s="368">
        <v>2</v>
      </c>
      <c r="H396" s="368"/>
      <c r="I396" s="369">
        <v>3</v>
      </c>
      <c r="J396" s="369"/>
      <c r="K396" s="368">
        <v>4</v>
      </c>
      <c r="L396" s="368"/>
      <c r="M396" s="111" t="s">
        <v>2</v>
      </c>
      <c r="N396" s="111" t="s">
        <v>3</v>
      </c>
      <c r="O396" s="112" t="s">
        <v>7</v>
      </c>
      <c r="P396" s="113"/>
      <c r="Q396" s="49" t="s">
        <v>70</v>
      </c>
      <c r="R396" s="50"/>
    </row>
    <row r="397" spans="1:20" ht="13.5" customHeight="1">
      <c r="A397" s="69">
        <v>1</v>
      </c>
      <c r="B397" s="184">
        <v>291</v>
      </c>
      <c r="C397" s="187" t="e">
        <f>IF(ISNA(MATCH(B397,#REF!,0)),"",INDEX(#REF!,MATCH(B397,#REF!,0)))</f>
        <v>#REF!</v>
      </c>
      <c r="D397" s="148" t="e">
        <f>IF(ISNA(MATCH(B397,#REF!,0)),"bye",INDEX(#REF!,MATCH(B397,#REF!,0)))</f>
        <v>#REF!</v>
      </c>
      <c r="E397" s="114"/>
      <c r="F397" s="115"/>
      <c r="G397" s="370" t="e">
        <f t="array" ref="G397">INDEX(E402:E407,MATCH(D397&amp;D398,C402:C407&amp;D402:D407,0))&amp;"/"&amp;INDEX(F402:F407,MATCH(D397&amp;D398,C402:C407&amp;D402:D407,0))</f>
        <v>#REF!</v>
      </c>
      <c r="H397" s="371"/>
      <c r="I397" s="370" t="e">
        <f t="array" ref="I397">INDEX(E402:E407,MATCH(D397&amp;D399,C402:C407&amp;D402:D407,0))&amp;"/"&amp;INDEX(F402:F407,MATCH(D397&amp;D399,C402:C407&amp;D402:D407,0))</f>
        <v>#REF!</v>
      </c>
      <c r="J397" s="371"/>
      <c r="K397" s="370" t="e">
        <f t="array" ref="K397">INDEX(E402:E407,MATCH(D397&amp;D400,C402:C407&amp;D402:D407,0))&amp;"/"&amp;INDEX(F402:F407,MATCH(D397&amp;D400,C402:C407&amp;D402:D407,0))</f>
        <v>#REF!</v>
      </c>
      <c r="L397" s="371"/>
      <c r="M397" s="116">
        <f>IF(ISBLANK(#REF!),"",COUNTIFS(C402:C407,D397,E402:E407,3)+COUNTIFS(D402:D407,D397,F402:F407,3))</f>
        <v>0</v>
      </c>
      <c r="N397" s="116">
        <f>IF(ISBLANK(#REF!),"",COUNTIFS(C402:C407,D397,E402:E407,"&lt;3")+COUNTIFS(D402:D407,D397,F402:F407,"&lt;3"))</f>
        <v>0</v>
      </c>
      <c r="O397" s="117"/>
      <c r="P397" s="106">
        <v>1</v>
      </c>
      <c r="Q397" s="76" t="e">
        <f>IF(ISBLANK(D397),"*",INDEX(D397:D400,MATCH(P397,O397:O400,0)))</f>
        <v>#N/A</v>
      </c>
      <c r="R397" s="77"/>
    </row>
    <row r="398" spans="1:20" ht="13.5" customHeight="1">
      <c r="A398" s="69">
        <v>2</v>
      </c>
      <c r="B398" s="184">
        <v>292</v>
      </c>
      <c r="C398" s="187" t="e">
        <f>IF(ISNA(MATCH(B398,#REF!,0)),"",INDEX(#REF!,MATCH(B398,#REF!,0)))</f>
        <v>#REF!</v>
      </c>
      <c r="D398" s="148" t="e">
        <f>IF(ISNA(MATCH(B398,#REF!,0)),"bye",INDEX(#REF!,MATCH(B398,#REF!,0)))</f>
        <v>#REF!</v>
      </c>
      <c r="E398" s="370" t="e">
        <f t="array" ref="E398">INDEX(F402:F407,MATCH(D397&amp;D398,C402:C407&amp;D402:D407,0))&amp;"/"&amp;INDEX(E402:E407,MATCH(D397&amp;D398,C402:C407&amp;D402:D407,0))</f>
        <v>#REF!</v>
      </c>
      <c r="F398" s="371"/>
      <c r="G398" s="114"/>
      <c r="H398" s="115"/>
      <c r="I398" s="370" t="e">
        <f t="array" ref="I398">INDEX(E402:E407,MATCH(D398&amp;D399,C402:C407&amp;D402:D407,0))&amp;"/"&amp;INDEX(F402:F407,MATCH(D398&amp;D399,C402:C407&amp;D402:D407,0))</f>
        <v>#REF!</v>
      </c>
      <c r="J398" s="371"/>
      <c r="K398" s="370" t="e">
        <f t="array" ref="K398">INDEX(E402:E407,MATCH(D398&amp;D400,C402:C407&amp;D402:D407,0))&amp;"/"&amp;INDEX(F402:F407,MATCH(D398&amp;D400,C402:C407&amp;D402:D407,0))</f>
        <v>#REF!</v>
      </c>
      <c r="L398" s="371"/>
      <c r="M398" s="116">
        <f>IF(ISBLANK(#REF!),"",COUNTIFS(C402:C407,D398,E402:E407,3)+COUNTIFS(D402:D407,D398,F402:F407,3))</f>
        <v>0</v>
      </c>
      <c r="N398" s="116">
        <f>IF(ISBLANK(#REF!),"",COUNTIFS(C402:C407,D398,E402:E407,"&lt;3")+COUNTIFS(D402:D407,D398,F402:F407,"&lt;3"))</f>
        <v>0</v>
      </c>
      <c r="O398" s="117"/>
      <c r="P398" s="106">
        <v>2</v>
      </c>
      <c r="Q398" s="78" t="e">
        <f>IF(ISBLANK(D398),"*",INDEX(D397:D400,MATCH(P398,O397:O400,0)))</f>
        <v>#N/A</v>
      </c>
      <c r="R398" s="79"/>
    </row>
    <row r="399" spans="1:20" ht="13.5" customHeight="1">
      <c r="A399" s="69">
        <v>3</v>
      </c>
      <c r="B399" s="184">
        <v>293</v>
      </c>
      <c r="C399" s="187" t="e">
        <f>IF(ISNA(MATCH(B399,#REF!,0)),"",INDEX(#REF!,MATCH(B399,#REF!,0)))</f>
        <v>#REF!</v>
      </c>
      <c r="D399" s="148" t="e">
        <f>IF(ISNA(MATCH(B399,#REF!,0)),"bye",INDEX(#REF!,MATCH(B399,#REF!,0)))</f>
        <v>#REF!</v>
      </c>
      <c r="E399" s="370" t="e">
        <f t="array" ref="E399">INDEX(F402:F407,MATCH(D397&amp;D399,C402:C407&amp;D402:D407,0))&amp;"/"&amp;INDEX(E402:E407,MATCH(D397&amp;D399,C402:C407&amp;D402:D407,0))</f>
        <v>#REF!</v>
      </c>
      <c r="F399" s="371"/>
      <c r="G399" s="370" t="e">
        <f t="array" ref="G399">INDEX(F402:F407,MATCH(D398&amp;D399,C402:C407&amp;D402:D407,0))&amp;"/"&amp;INDEX(E402:E407,MATCH(D398&amp;D399,C402:C407&amp;D402:D407,0))</f>
        <v>#REF!</v>
      </c>
      <c r="H399" s="371"/>
      <c r="I399" s="114"/>
      <c r="J399" s="115"/>
      <c r="K399" s="370" t="e">
        <f t="array" ref="K399">INDEX(E402:E407,MATCH(D399&amp;D400,C402:C407&amp;D402:D407,0))&amp;"/"&amp;INDEX(F402:F407,MATCH(D399&amp;D400,C402:C407&amp;D402:D407,0))</f>
        <v>#REF!</v>
      </c>
      <c r="L399" s="371"/>
      <c r="M399" s="116">
        <f>IF(ISBLANK(#REF!),"",COUNTIFS(C402:C407,D399,E402:E407,3)+COUNTIFS(D402:D407,D399,F402:F407,3))</f>
        <v>0</v>
      </c>
      <c r="N399" s="116">
        <f>IF(ISBLANK(#REF!),"",COUNTIFS(C402:C407,D399,E402:E407,"&lt;3")+COUNTIFS(D402:D407,D399,F402:F407,"&lt;3"))</f>
        <v>0</v>
      </c>
      <c r="O399" s="117"/>
      <c r="P399" s="106">
        <v>3</v>
      </c>
      <c r="Q399" s="78" t="e">
        <f>IF(ISBLANK(D399),"*",INDEX(D397:D400,MATCH(P399,O397:O400,0)))</f>
        <v>#N/A</v>
      </c>
      <c r="R399" s="79"/>
    </row>
    <row r="400" spans="1:20" ht="13.5" customHeight="1">
      <c r="A400" s="70">
        <v>4</v>
      </c>
      <c r="B400" s="185">
        <v>294</v>
      </c>
      <c r="C400" s="188" t="e">
        <f>IF(ISNA(MATCH(B400,#REF!,0)),"",INDEX(#REF!,MATCH(B400,#REF!,0)))</f>
        <v>#REF!</v>
      </c>
      <c r="D400" s="149" t="e">
        <f>IF(ISNA(MATCH(B400,#REF!,0)),"bye",INDEX(#REF!,MATCH(B400,#REF!,0)))</f>
        <v>#REF!</v>
      </c>
      <c r="E400" s="372" t="e">
        <f t="array" ref="E400">INDEX(F402:F407,MATCH(D397&amp;D400,C402:C407&amp;D402:D407,0))&amp;"/"&amp;INDEX(E402:E407,MATCH(D397&amp;D400,C402:C407&amp;D402:D407,0))</f>
        <v>#REF!</v>
      </c>
      <c r="F400" s="373"/>
      <c r="G400" s="372" t="e">
        <f t="array" ref="G400">INDEX(F402:F407,MATCH(D398&amp;D400,C402:C407&amp;D402:D407,0))&amp;"/"&amp;INDEX(E402:E407,MATCH(D398&amp;D400,C402:C407&amp;D402:D407,0))</f>
        <v>#REF!</v>
      </c>
      <c r="H400" s="373"/>
      <c r="I400" s="372" t="e">
        <f t="array" ref="I400">INDEX(F402:F407,MATCH(D399&amp;D400,C402:C407&amp;D402:D407,0))&amp;"/"&amp;INDEX(E402:E407,MATCH(D399&amp;D400,C402:C407&amp;D402:D407,0))</f>
        <v>#REF!</v>
      </c>
      <c r="J400" s="373"/>
      <c r="K400" s="114"/>
      <c r="L400" s="115"/>
      <c r="M400" s="118">
        <f>IF(ISBLANK(#REF!),"",COUNTIFS(C402:C407,D400,E402:E407,3)+COUNTIFS(D402:D407,D400,F402:F407,3))</f>
        <v>0</v>
      </c>
      <c r="N400" s="118">
        <f>IF(ISBLANK(#REF!),"",COUNTIFS(C402:C407,D400,E402:E407,"&lt;3")+COUNTIFS(D402:D407,D400,F402:F407,"&lt;3"))</f>
        <v>0</v>
      </c>
      <c r="O400" s="119"/>
      <c r="P400" s="106">
        <v>4</v>
      </c>
      <c r="Q400" s="78" t="e">
        <f>IF(ISBLANK(D400),"*",INDEX(D397:D400,MATCH(P400,O397:O400,0)))</f>
        <v>#N/A</v>
      </c>
      <c r="R400" s="79"/>
    </row>
    <row r="401" spans="1:20" ht="13.5" customHeight="1">
      <c r="A401" s="363"/>
      <c r="B401" s="363"/>
      <c r="C401" s="144"/>
      <c r="E401" s="364" t="s">
        <v>10</v>
      </c>
      <c r="F401" s="364"/>
      <c r="G401" s="365" t="s">
        <v>11</v>
      </c>
      <c r="H401" s="365"/>
      <c r="I401" s="366" t="s">
        <v>4</v>
      </c>
      <c r="J401" s="366"/>
      <c r="K401" s="374" t="s">
        <v>12</v>
      </c>
      <c r="L401" s="374"/>
      <c r="M401" s="172" t="s">
        <v>5</v>
      </c>
      <c r="N401" s="172" t="s">
        <v>6</v>
      </c>
      <c r="O401" s="173" t="s">
        <v>8</v>
      </c>
      <c r="P401" s="174" t="s">
        <v>9</v>
      </c>
      <c r="Q401" s="13"/>
      <c r="R401" s="13"/>
      <c r="S401" s="375" t="s">
        <v>93</v>
      </c>
      <c r="T401" s="375"/>
    </row>
    <row r="402" spans="1:20" ht="13.5" customHeight="1">
      <c r="A402" s="83" t="e">
        <f>IF(ISBLANK(#REF!),"",#REF!)</f>
        <v>#REF!</v>
      </c>
      <c r="B402" s="84" t="e">
        <f>IF(ISBLANK(#REF!),"",#REF!)</f>
        <v>#REF!</v>
      </c>
      <c r="C402" s="122" t="e">
        <f>INDEX(D397:D400,MATCH(S402,A397:A400,0))</f>
        <v>#REF!</v>
      </c>
      <c r="D402" s="150" t="e">
        <f>INDEX(D397:D400,MATCH(T402,A397:A400,0))</f>
        <v>#REF!</v>
      </c>
      <c r="E402" s="123" t="e">
        <f>IF(ISBLANK(#REF!),"",#REF!)</f>
        <v>#REF!</v>
      </c>
      <c r="F402" s="123" t="e">
        <f>IF(ISBLANK(#REF!),"",#REF!)</f>
        <v>#REF!</v>
      </c>
      <c r="G402" s="376" t="e">
        <f>IF(ISBLANK(#REF!),"",#REF!)</f>
        <v>#REF!</v>
      </c>
      <c r="H402" s="376"/>
      <c r="I402" s="376" t="e">
        <f>IF(ISBLANK(#REF!),"",#REF!)</f>
        <v>#REF!</v>
      </c>
      <c r="J402" s="376"/>
      <c r="K402" s="376" t="e">
        <f>IF(ISBLANK(#REF!),"",#REF!)</f>
        <v>#REF!</v>
      </c>
      <c r="L402" s="376" t="e">
        <f>IF(ISBLANK(#REF!),"",#REF!)</f>
        <v>#REF!</v>
      </c>
      <c r="M402" s="125" t="e">
        <f>IF(ISBLANK(#REF!),"",#REF!)</f>
        <v>#REF!</v>
      </c>
      <c r="N402" s="124" t="e">
        <f>IF(ISBLANK(#REF!),"",#REF!)</f>
        <v>#REF!</v>
      </c>
      <c r="O402" s="124" t="e">
        <f>IF(ISBLANK(#REF!),"",#REF!)</f>
        <v>#REF!</v>
      </c>
      <c r="P402" s="126" t="e">
        <f>IF(ISBLANK(#REF!),"",#REF!)</f>
        <v>#REF!</v>
      </c>
      <c r="Q402" s="275" t="e">
        <f>IF(ISBLANK(#REF!),"",#REF!)</f>
        <v>#REF!</v>
      </c>
      <c r="R402" s="276" t="e">
        <f>IF(ISBLANK(#REF!),"","sto "&amp;#REF!)</f>
        <v>#REF!</v>
      </c>
      <c r="S402" s="80">
        <f>$S$10</f>
        <v>1</v>
      </c>
      <c r="T402" s="72">
        <f>$T$10</f>
        <v>3</v>
      </c>
    </row>
    <row r="403" spans="1:20" ht="13.5" customHeight="1">
      <c r="A403" s="85" t="e">
        <f>IF(ISBLANK(#REF!),"",#REF!)</f>
        <v>#REF!</v>
      </c>
      <c r="B403" s="86" t="e">
        <f>IF(ISBLANK(#REF!),"",#REF!)</f>
        <v>#REF!</v>
      </c>
      <c r="C403" s="127" t="e">
        <f>INDEX(D397:D400,MATCH(S403,A397:A400,0))</f>
        <v>#REF!</v>
      </c>
      <c r="D403" s="151" t="e">
        <f>INDEX(D397:D400,MATCH(T403,A397:A400,0))</f>
        <v>#REF!</v>
      </c>
      <c r="E403" s="128" t="e">
        <f>IF(ISBLANK(#REF!),"",#REF!)</f>
        <v>#REF!</v>
      </c>
      <c r="F403" s="128" t="e">
        <f>IF(ISBLANK(#REF!),"",#REF!)</f>
        <v>#REF!</v>
      </c>
      <c r="G403" s="377" t="e">
        <f>IF(ISBLANK(#REF!),"",#REF!)</f>
        <v>#REF!</v>
      </c>
      <c r="H403" s="377"/>
      <c r="I403" s="377" t="e">
        <f>IF(ISBLANK(#REF!),"",#REF!)</f>
        <v>#REF!</v>
      </c>
      <c r="J403" s="377"/>
      <c r="K403" s="377" t="e">
        <f>IF(ISBLANK(#REF!),"",#REF!)</f>
        <v>#REF!</v>
      </c>
      <c r="L403" s="377" t="e">
        <f>IF(ISBLANK(#REF!),"",#REF!)</f>
        <v>#REF!</v>
      </c>
      <c r="M403" s="130" t="e">
        <f>IF(ISBLANK(#REF!),"",#REF!)</f>
        <v>#REF!</v>
      </c>
      <c r="N403" s="129" t="e">
        <f>IF(ISBLANK(#REF!),"",#REF!)</f>
        <v>#REF!</v>
      </c>
      <c r="O403" s="129" t="e">
        <f>IF(ISBLANK(#REF!),"",#REF!)</f>
        <v>#REF!</v>
      </c>
      <c r="P403" s="131" t="e">
        <f>IF(ISBLANK(#REF!),"",#REF!)</f>
        <v>#REF!</v>
      </c>
      <c r="Q403" s="275" t="e">
        <f>IF(ISBLANK(#REF!),"",#REF!)</f>
        <v>#REF!</v>
      </c>
      <c r="R403" s="276" t="e">
        <f>IF(ISBLANK(#REF!),"","sto "&amp;#REF!)</f>
        <v>#REF!</v>
      </c>
      <c r="S403" s="81">
        <f>$S$11</f>
        <v>2</v>
      </c>
      <c r="T403" s="73">
        <f>$T$11</f>
        <v>4</v>
      </c>
    </row>
    <row r="404" spans="1:20" ht="13.5" customHeight="1">
      <c r="A404" s="85" t="e">
        <f>IF(ISBLANK(#REF!),"",#REF!)</f>
        <v>#REF!</v>
      </c>
      <c r="B404" s="86" t="e">
        <f>IF(ISBLANK(#REF!),"",#REF!)</f>
        <v>#REF!</v>
      </c>
      <c r="C404" s="127" t="e">
        <f>INDEX(D397:D400,MATCH(S404,A397:A400,0))</f>
        <v>#REF!</v>
      </c>
      <c r="D404" s="151" t="e">
        <f>INDEX(D397:D400,MATCH(T404,A397:A400,0))</f>
        <v>#REF!</v>
      </c>
      <c r="E404" s="128" t="e">
        <f>IF(ISBLANK(#REF!),"",#REF!)</f>
        <v>#REF!</v>
      </c>
      <c r="F404" s="128" t="e">
        <f>IF(ISBLANK(#REF!),"",#REF!)</f>
        <v>#REF!</v>
      </c>
      <c r="G404" s="377" t="e">
        <f>IF(ISBLANK(#REF!),"",#REF!)</f>
        <v>#REF!</v>
      </c>
      <c r="H404" s="377"/>
      <c r="I404" s="377" t="e">
        <f>IF(ISBLANK(#REF!),"",#REF!)</f>
        <v>#REF!</v>
      </c>
      <c r="J404" s="377"/>
      <c r="K404" s="377" t="e">
        <f>IF(ISBLANK(#REF!),"",#REF!)</f>
        <v>#REF!</v>
      </c>
      <c r="L404" s="377" t="e">
        <f>IF(ISBLANK(#REF!),"",#REF!)</f>
        <v>#REF!</v>
      </c>
      <c r="M404" s="130" t="e">
        <f>IF(ISBLANK(#REF!),"",#REF!)</f>
        <v>#REF!</v>
      </c>
      <c r="N404" s="129" t="e">
        <f>IF(ISBLANK(#REF!),"",#REF!)</f>
        <v>#REF!</v>
      </c>
      <c r="O404" s="129" t="e">
        <f>IF(ISBLANK(#REF!),"",#REF!)</f>
        <v>#REF!</v>
      </c>
      <c r="P404" s="131" t="e">
        <f>IF(ISBLANK(#REF!),"",#REF!)</f>
        <v>#REF!</v>
      </c>
      <c r="Q404" s="275" t="e">
        <f>IF(ISBLANK(#REF!),"",#REF!)</f>
        <v>#REF!</v>
      </c>
      <c r="R404" s="276" t="e">
        <f>IF(ISBLANK(#REF!),"","sto "&amp;#REF!)</f>
        <v>#REF!</v>
      </c>
      <c r="S404" s="81">
        <f>$S$12</f>
        <v>1</v>
      </c>
      <c r="T404" s="73">
        <f>$T$12</f>
        <v>2</v>
      </c>
    </row>
    <row r="405" spans="1:20" ht="13.5" customHeight="1">
      <c r="A405" s="85" t="e">
        <f>IF(ISBLANK(#REF!),"",#REF!)</f>
        <v>#REF!</v>
      </c>
      <c r="B405" s="86" t="e">
        <f>IF(ISBLANK(#REF!),"",#REF!)</f>
        <v>#REF!</v>
      </c>
      <c r="C405" s="127" t="e">
        <f>INDEX(D397:D400,MATCH(S405,A397:A400,0))</f>
        <v>#REF!</v>
      </c>
      <c r="D405" s="151" t="e">
        <f>INDEX(D397:D400,MATCH(T405,A397:A400,0))</f>
        <v>#REF!</v>
      </c>
      <c r="E405" s="128" t="e">
        <f>IF(ISBLANK(#REF!),"",#REF!)</f>
        <v>#REF!</v>
      </c>
      <c r="F405" s="128" t="e">
        <f>IF(ISBLANK(#REF!),"",#REF!)</f>
        <v>#REF!</v>
      </c>
      <c r="G405" s="377" t="e">
        <f>IF(ISBLANK(#REF!),"",#REF!)</f>
        <v>#REF!</v>
      </c>
      <c r="H405" s="377"/>
      <c r="I405" s="377" t="e">
        <f>IF(ISBLANK(#REF!),"",#REF!)</f>
        <v>#REF!</v>
      </c>
      <c r="J405" s="377"/>
      <c r="K405" s="377" t="e">
        <f>IF(ISBLANK(#REF!),"",#REF!)</f>
        <v>#REF!</v>
      </c>
      <c r="L405" s="377" t="e">
        <f>IF(ISBLANK(#REF!),"",#REF!)</f>
        <v>#REF!</v>
      </c>
      <c r="M405" s="130" t="e">
        <f>IF(ISBLANK(#REF!),"",#REF!)</f>
        <v>#REF!</v>
      </c>
      <c r="N405" s="129" t="e">
        <f>IF(ISBLANK(#REF!),"",#REF!)</f>
        <v>#REF!</v>
      </c>
      <c r="O405" s="129" t="e">
        <f>IF(ISBLANK(#REF!),"",#REF!)</f>
        <v>#REF!</v>
      </c>
      <c r="P405" s="131" t="e">
        <f>IF(ISBLANK(#REF!),"",#REF!)</f>
        <v>#REF!</v>
      </c>
      <c r="Q405" s="275" t="e">
        <f>IF(ISBLANK(#REF!),"",#REF!)</f>
        <v>#REF!</v>
      </c>
      <c r="R405" s="276" t="e">
        <f>IF(ISBLANK(#REF!),"","sto "&amp;#REF!)</f>
        <v>#REF!</v>
      </c>
      <c r="S405" s="81">
        <f>$S$13</f>
        <v>3</v>
      </c>
      <c r="T405" s="73">
        <f>$T$13</f>
        <v>4</v>
      </c>
    </row>
    <row r="406" spans="1:20" ht="13.5" customHeight="1">
      <c r="A406" s="85" t="e">
        <f>IF(ISBLANK(#REF!),"",#REF!)</f>
        <v>#REF!</v>
      </c>
      <c r="B406" s="86" t="e">
        <f>IF(ISBLANK(#REF!),"",#REF!)</f>
        <v>#REF!</v>
      </c>
      <c r="C406" s="127" t="e">
        <f>INDEX(D397:D400,MATCH(S406,A397:A400,0))</f>
        <v>#REF!</v>
      </c>
      <c r="D406" s="151" t="e">
        <f>INDEX(D397:D400,MATCH(T406,A397:A400,0))</f>
        <v>#REF!</v>
      </c>
      <c r="E406" s="128" t="e">
        <f>IF(ISBLANK(#REF!),"",#REF!)</f>
        <v>#REF!</v>
      </c>
      <c r="F406" s="128" t="e">
        <f>IF(ISBLANK(#REF!),"",#REF!)</f>
        <v>#REF!</v>
      </c>
      <c r="G406" s="377" t="e">
        <f>IF(ISBLANK(#REF!),"",#REF!)</f>
        <v>#REF!</v>
      </c>
      <c r="H406" s="377"/>
      <c r="I406" s="377" t="e">
        <f>IF(ISBLANK(#REF!),"",#REF!)</f>
        <v>#REF!</v>
      </c>
      <c r="J406" s="377"/>
      <c r="K406" s="377" t="e">
        <f>IF(ISBLANK(#REF!),"",#REF!)</f>
        <v>#REF!</v>
      </c>
      <c r="L406" s="377" t="e">
        <f>IF(ISBLANK(#REF!),"",#REF!)</f>
        <v>#REF!</v>
      </c>
      <c r="M406" s="130" t="e">
        <f>IF(ISBLANK(#REF!),"",#REF!)</f>
        <v>#REF!</v>
      </c>
      <c r="N406" s="129" t="e">
        <f>IF(ISBLANK(#REF!),"",#REF!)</f>
        <v>#REF!</v>
      </c>
      <c r="O406" s="129" t="e">
        <f>IF(ISBLANK(#REF!),"",#REF!)</f>
        <v>#REF!</v>
      </c>
      <c r="P406" s="131" t="e">
        <f>IF(ISBLANK(#REF!),"",#REF!)</f>
        <v>#REF!</v>
      </c>
      <c r="Q406" s="275" t="e">
        <f>IF(ISBLANK(#REF!),"",#REF!)</f>
        <v>#REF!</v>
      </c>
      <c r="R406" s="276" t="e">
        <f>IF(ISBLANK(#REF!),"","sto "&amp;#REF!)</f>
        <v>#REF!</v>
      </c>
      <c r="S406" s="81">
        <f>$S$14</f>
        <v>1</v>
      </c>
      <c r="T406" s="73">
        <f>$T$14</f>
        <v>4</v>
      </c>
    </row>
    <row r="407" spans="1:20" ht="13.5" customHeight="1">
      <c r="A407" s="87" t="e">
        <f>IF(ISBLANK(#REF!),"",#REF!)</f>
        <v>#REF!</v>
      </c>
      <c r="B407" s="88" t="e">
        <f>IF(ISBLANK(#REF!),"",#REF!)</f>
        <v>#REF!</v>
      </c>
      <c r="C407" s="132" t="e">
        <f>INDEX(D397:D400,MATCH(S407,A397:A400,0))</f>
        <v>#REF!</v>
      </c>
      <c r="D407" s="152" t="e">
        <f>INDEX(D397:D400,MATCH(T407,A397:A400,0))</f>
        <v>#REF!</v>
      </c>
      <c r="E407" s="133" t="e">
        <f>IF(ISBLANK(#REF!),"",#REF!)</f>
        <v>#REF!</v>
      </c>
      <c r="F407" s="133" t="e">
        <f>IF(ISBLANK(#REF!),"",#REF!)</f>
        <v>#REF!</v>
      </c>
      <c r="G407" s="367" t="e">
        <f>IF(ISBLANK(#REF!),"",#REF!)</f>
        <v>#REF!</v>
      </c>
      <c r="H407" s="367"/>
      <c r="I407" s="367" t="e">
        <f>IF(ISBLANK(#REF!),"",#REF!)</f>
        <v>#REF!</v>
      </c>
      <c r="J407" s="367"/>
      <c r="K407" s="367" t="e">
        <f>IF(ISBLANK(#REF!),"",#REF!)</f>
        <v>#REF!</v>
      </c>
      <c r="L407" s="367" t="e">
        <f>IF(ISBLANK(#REF!),"",#REF!)</f>
        <v>#REF!</v>
      </c>
      <c r="M407" s="135" t="e">
        <f>IF(ISBLANK(#REF!),"",#REF!)</f>
        <v>#REF!</v>
      </c>
      <c r="N407" s="134" t="e">
        <f>IF(ISBLANK(#REF!),"",#REF!)</f>
        <v>#REF!</v>
      </c>
      <c r="O407" s="134" t="e">
        <f>IF(ISBLANK(#REF!),"",#REF!)</f>
        <v>#REF!</v>
      </c>
      <c r="P407" s="136" t="e">
        <f>IF(ISBLANK(#REF!),"",#REF!)</f>
        <v>#REF!</v>
      </c>
      <c r="Q407" s="275" t="e">
        <f>IF(ISBLANK(#REF!),"",#REF!)</f>
        <v>#REF!</v>
      </c>
      <c r="R407" s="276" t="e">
        <f>IF(ISBLANK(#REF!),"","sto "&amp;#REF!)</f>
        <v>#REF!</v>
      </c>
      <c r="S407" s="82">
        <f>$S$15</f>
        <v>2</v>
      </c>
      <c r="T407" s="74">
        <f>$T$15</f>
        <v>3</v>
      </c>
    </row>
    <row r="409" spans="1:20" ht="13.5" customHeight="1">
      <c r="B409" s="12"/>
      <c r="C409" s="143"/>
      <c r="D409" s="120" t="s">
        <v>71</v>
      </c>
      <c r="E409" s="107"/>
      <c r="F409" s="107"/>
      <c r="G409" s="107"/>
      <c r="H409" s="107"/>
      <c r="I409" s="108"/>
      <c r="J409" s="108"/>
      <c r="K409" s="107"/>
      <c r="L409" s="107"/>
      <c r="M409" s="107"/>
      <c r="N409" s="109"/>
      <c r="O409" s="110"/>
      <c r="P409" s="107"/>
      <c r="Q409" s="13"/>
      <c r="R409" s="13"/>
    </row>
    <row r="410" spans="1:20" ht="13.5" customHeight="1">
      <c r="B410" s="183" t="s">
        <v>0</v>
      </c>
      <c r="C410" s="186"/>
      <c r="D410" s="147" t="s">
        <v>1</v>
      </c>
      <c r="E410" s="368">
        <v>1</v>
      </c>
      <c r="F410" s="368"/>
      <c r="G410" s="368">
        <v>2</v>
      </c>
      <c r="H410" s="368"/>
      <c r="I410" s="369">
        <v>3</v>
      </c>
      <c r="J410" s="369"/>
      <c r="K410" s="368">
        <v>4</v>
      </c>
      <c r="L410" s="368"/>
      <c r="M410" s="111" t="s">
        <v>2</v>
      </c>
      <c r="N410" s="111" t="s">
        <v>3</v>
      </c>
      <c r="O410" s="112" t="s">
        <v>7</v>
      </c>
      <c r="P410" s="113"/>
      <c r="Q410" s="49" t="s">
        <v>72</v>
      </c>
      <c r="R410" s="50"/>
    </row>
    <row r="411" spans="1:20" ht="13.5" customHeight="1">
      <c r="A411" s="69">
        <v>1</v>
      </c>
      <c r="B411" s="184">
        <v>301</v>
      </c>
      <c r="C411" s="187" t="e">
        <f>IF(ISNA(MATCH(B411,#REF!,0)),"",INDEX(#REF!,MATCH(B411,#REF!,0)))</f>
        <v>#REF!</v>
      </c>
      <c r="D411" s="148" t="e">
        <f>IF(ISNA(MATCH(B411,#REF!,0)),"bye",INDEX(#REF!,MATCH(B411,#REF!,0)))</f>
        <v>#REF!</v>
      </c>
      <c r="E411" s="114"/>
      <c r="F411" s="115"/>
      <c r="G411" s="370" t="e">
        <f t="array" ref="G411">INDEX(E416:E421,MATCH(D411&amp;D412,C416:C421&amp;D416:D421,0))&amp;"/"&amp;INDEX(F416:F421,MATCH(D411&amp;D412,C416:C421&amp;D416:D421,0))</f>
        <v>#REF!</v>
      </c>
      <c r="H411" s="371"/>
      <c r="I411" s="370" t="e">
        <f t="array" ref="I411">INDEX(E416:E421,MATCH(D411&amp;D413,C416:C421&amp;D416:D421,0))&amp;"/"&amp;INDEX(F416:F421,MATCH(D411&amp;D413,C416:C421&amp;D416:D421,0))</f>
        <v>#REF!</v>
      </c>
      <c r="J411" s="371"/>
      <c r="K411" s="370" t="e">
        <f t="array" ref="K411">INDEX(E416:E421,MATCH(D411&amp;D414,C416:C421&amp;D416:D421,0))&amp;"/"&amp;INDEX(F416:F421,MATCH(D411&amp;D414,C416:C421&amp;D416:D421,0))</f>
        <v>#REF!</v>
      </c>
      <c r="L411" s="371"/>
      <c r="M411" s="116">
        <f>IF(ISBLANK(#REF!),"",COUNTIFS(C416:C421,D411,E416:E421,3)+COUNTIFS(D416:D421,D411,F416:F421,3))</f>
        <v>0</v>
      </c>
      <c r="N411" s="116">
        <f>IF(ISBLANK(#REF!),"",COUNTIFS(C416:C421,D411,E416:E421,"&lt;3")+COUNTIFS(D416:D421,D411,F416:F421,"&lt;3"))</f>
        <v>0</v>
      </c>
      <c r="O411" s="117"/>
      <c r="P411" s="106">
        <v>1</v>
      </c>
      <c r="Q411" s="76" t="e">
        <f>IF(ISBLANK(D411),"*",INDEX(D411:D414,MATCH(P411,O411:O414,0)))</f>
        <v>#N/A</v>
      </c>
      <c r="R411" s="77"/>
    </row>
    <row r="412" spans="1:20" ht="13.5" customHeight="1">
      <c r="A412" s="69">
        <v>2</v>
      </c>
      <c r="B412" s="184">
        <v>302</v>
      </c>
      <c r="C412" s="187" t="e">
        <f>IF(ISNA(MATCH(B412,#REF!,0)),"",INDEX(#REF!,MATCH(B412,#REF!,0)))</f>
        <v>#REF!</v>
      </c>
      <c r="D412" s="148" t="e">
        <f>IF(ISNA(MATCH(B412,#REF!,0)),"bye",INDEX(#REF!,MATCH(B412,#REF!,0)))</f>
        <v>#REF!</v>
      </c>
      <c r="E412" s="370" t="e">
        <f t="array" ref="E412">INDEX(F416:F421,MATCH(D411&amp;D412,C416:C421&amp;D416:D421,0))&amp;"/"&amp;INDEX(E416:E421,MATCH(D411&amp;D412,C416:C421&amp;D416:D421,0))</f>
        <v>#REF!</v>
      </c>
      <c r="F412" s="371"/>
      <c r="G412" s="114"/>
      <c r="H412" s="115"/>
      <c r="I412" s="370" t="e">
        <f t="array" ref="I412">INDEX(E416:E421,MATCH(D412&amp;D413,C416:C421&amp;D416:D421,0))&amp;"/"&amp;INDEX(F416:F421,MATCH(D412&amp;D413,C416:C421&amp;D416:D421,0))</f>
        <v>#REF!</v>
      </c>
      <c r="J412" s="371"/>
      <c r="K412" s="370" t="e">
        <f t="array" ref="K412">INDEX(E416:E421,MATCH(D412&amp;D414,C416:C421&amp;D416:D421,0))&amp;"/"&amp;INDEX(F416:F421,MATCH(D412&amp;D414,C416:C421&amp;D416:D421,0))</f>
        <v>#REF!</v>
      </c>
      <c r="L412" s="371"/>
      <c r="M412" s="116">
        <f>IF(ISBLANK(#REF!),"",COUNTIFS(C416:C421,D412,E416:E421,3)+COUNTIFS(D416:D421,D412,F416:F421,3))</f>
        <v>0</v>
      </c>
      <c r="N412" s="116">
        <f>IF(ISBLANK(#REF!),"",COUNTIFS(C416:C421,D412,E416:E421,"&lt;3")+COUNTIFS(D416:D421,D412,F416:F421,"&lt;3"))</f>
        <v>0</v>
      </c>
      <c r="O412" s="117"/>
      <c r="P412" s="106">
        <v>2</v>
      </c>
      <c r="Q412" s="78" t="e">
        <f>IF(ISBLANK(D412),"*",INDEX(D411:D414,MATCH(P412,O411:O414,0)))</f>
        <v>#N/A</v>
      </c>
      <c r="R412" s="79"/>
    </row>
    <row r="413" spans="1:20" ht="13.5" customHeight="1">
      <c r="A413" s="69">
        <v>3</v>
      </c>
      <c r="B413" s="184">
        <v>303</v>
      </c>
      <c r="C413" s="187" t="e">
        <f>IF(ISNA(MATCH(B413,#REF!,0)),"",INDEX(#REF!,MATCH(B413,#REF!,0)))</f>
        <v>#REF!</v>
      </c>
      <c r="D413" s="148" t="e">
        <f>IF(ISNA(MATCH(B413,#REF!,0)),"bye",INDEX(#REF!,MATCH(B413,#REF!,0)))</f>
        <v>#REF!</v>
      </c>
      <c r="E413" s="370" t="e">
        <f t="array" ref="E413">INDEX(F416:F421,MATCH(D411&amp;D413,C416:C421&amp;D416:D421,0))&amp;"/"&amp;INDEX(E416:E421,MATCH(D411&amp;D413,C416:C421&amp;D416:D421,0))</f>
        <v>#REF!</v>
      </c>
      <c r="F413" s="371"/>
      <c r="G413" s="370" t="e">
        <f t="array" ref="G413">INDEX(F416:F421,MATCH(D412&amp;D413,C416:C421&amp;D416:D421,0))&amp;"/"&amp;INDEX(E416:E421,MATCH(D412&amp;D413,C416:C421&amp;D416:D421,0))</f>
        <v>#REF!</v>
      </c>
      <c r="H413" s="371"/>
      <c r="I413" s="114"/>
      <c r="J413" s="115"/>
      <c r="K413" s="370" t="e">
        <f t="array" ref="K413">INDEX(E416:E421,MATCH(D413&amp;D414,C416:C421&amp;D416:D421,0))&amp;"/"&amp;INDEX(F416:F421,MATCH(D413&amp;D414,C416:C421&amp;D416:D421,0))</f>
        <v>#REF!</v>
      </c>
      <c r="L413" s="371"/>
      <c r="M413" s="116">
        <f>IF(ISBLANK(#REF!),"",COUNTIFS(C416:C421,D413,E416:E421,3)+COUNTIFS(D416:D421,D413,F416:F421,3))</f>
        <v>0</v>
      </c>
      <c r="N413" s="116">
        <f>IF(ISBLANK(#REF!),"",COUNTIFS(C416:C421,D413,E416:E421,"&lt;3")+COUNTIFS(D416:D421,D413,F416:F421,"&lt;3"))</f>
        <v>0</v>
      </c>
      <c r="O413" s="117"/>
      <c r="P413" s="106">
        <v>3</v>
      </c>
      <c r="Q413" s="78" t="e">
        <f>IF(ISBLANK(D413),"*",INDEX(D411:D414,MATCH(P413,O411:O414,0)))</f>
        <v>#N/A</v>
      </c>
      <c r="R413" s="79"/>
    </row>
    <row r="414" spans="1:20" ht="13.5" customHeight="1">
      <c r="A414" s="70">
        <v>4</v>
      </c>
      <c r="B414" s="185">
        <v>304</v>
      </c>
      <c r="C414" s="188" t="e">
        <f>IF(ISNA(MATCH(B414,#REF!,0)),"",INDEX(#REF!,MATCH(B414,#REF!,0)))</f>
        <v>#REF!</v>
      </c>
      <c r="D414" s="149" t="e">
        <f>IF(ISNA(MATCH(B414,#REF!,0)),"bye",INDEX(#REF!,MATCH(B414,#REF!,0)))</f>
        <v>#REF!</v>
      </c>
      <c r="E414" s="372" t="e">
        <f t="array" ref="E414">INDEX(F416:F421,MATCH(D411&amp;D414,C416:C421&amp;D416:D421,0))&amp;"/"&amp;INDEX(E416:E421,MATCH(D411&amp;D414,C416:C421&amp;D416:D421,0))</f>
        <v>#REF!</v>
      </c>
      <c r="F414" s="373"/>
      <c r="G414" s="372" t="e">
        <f t="array" ref="G414">INDEX(F416:F421,MATCH(D412&amp;D414,C416:C421&amp;D416:D421,0))&amp;"/"&amp;INDEX(E416:E421,MATCH(D412&amp;D414,C416:C421&amp;D416:D421,0))</f>
        <v>#REF!</v>
      </c>
      <c r="H414" s="373"/>
      <c r="I414" s="372" t="e">
        <f t="array" ref="I414">INDEX(F416:F421,MATCH(D413&amp;D414,C416:C421&amp;D416:D421,0))&amp;"/"&amp;INDEX(E416:E421,MATCH(D413&amp;D414,C416:C421&amp;D416:D421,0))</f>
        <v>#REF!</v>
      </c>
      <c r="J414" s="373"/>
      <c r="K414" s="114"/>
      <c r="L414" s="115"/>
      <c r="M414" s="118">
        <f>IF(ISBLANK(#REF!),"",COUNTIFS(C416:C421,D414,E416:E421,3)+COUNTIFS(D416:D421,D414,F416:F421,3))</f>
        <v>0</v>
      </c>
      <c r="N414" s="118">
        <f>IF(ISBLANK(#REF!),"",COUNTIFS(C416:C421,D414,E416:E421,"&lt;3")+COUNTIFS(D416:D421,D414,F416:F421,"&lt;3"))</f>
        <v>0</v>
      </c>
      <c r="O414" s="119"/>
      <c r="P414" s="106">
        <v>4</v>
      </c>
      <c r="Q414" s="78" t="e">
        <f>IF(ISBLANK(D414),"*",INDEX(D411:D414,MATCH(P414,O411:O414,0)))</f>
        <v>#N/A</v>
      </c>
      <c r="R414" s="79"/>
    </row>
    <row r="415" spans="1:20" ht="13.5" customHeight="1">
      <c r="A415" s="363"/>
      <c r="B415" s="363"/>
      <c r="C415" s="144"/>
      <c r="E415" s="364" t="s">
        <v>10</v>
      </c>
      <c r="F415" s="364"/>
      <c r="G415" s="365" t="s">
        <v>11</v>
      </c>
      <c r="H415" s="365"/>
      <c r="I415" s="366" t="s">
        <v>4</v>
      </c>
      <c r="J415" s="366"/>
      <c r="K415" s="374" t="s">
        <v>12</v>
      </c>
      <c r="L415" s="374"/>
      <c r="M415" s="172" t="s">
        <v>5</v>
      </c>
      <c r="N415" s="172" t="s">
        <v>6</v>
      </c>
      <c r="O415" s="173" t="s">
        <v>8</v>
      </c>
      <c r="P415" s="174" t="s">
        <v>9</v>
      </c>
      <c r="Q415" s="13"/>
      <c r="R415" s="13"/>
      <c r="S415" s="375" t="s">
        <v>93</v>
      </c>
      <c r="T415" s="375"/>
    </row>
    <row r="416" spans="1:20" ht="13.5" customHeight="1">
      <c r="A416" s="83" t="e">
        <f>IF(ISBLANK(#REF!),"",#REF!)</f>
        <v>#REF!</v>
      </c>
      <c r="B416" s="84" t="e">
        <f>IF(ISBLANK(#REF!),"",#REF!)</f>
        <v>#REF!</v>
      </c>
      <c r="C416" s="122" t="e">
        <f>INDEX(D411:D414,MATCH(S416,A411:A414,0))</f>
        <v>#REF!</v>
      </c>
      <c r="D416" s="150" t="e">
        <f>INDEX(D411:D414,MATCH(T416,A411:A414,0))</f>
        <v>#REF!</v>
      </c>
      <c r="E416" s="123" t="e">
        <f>IF(ISBLANK(#REF!),"",#REF!)</f>
        <v>#REF!</v>
      </c>
      <c r="F416" s="123" t="e">
        <f>IF(ISBLANK(#REF!),"",#REF!)</f>
        <v>#REF!</v>
      </c>
      <c r="G416" s="376" t="e">
        <f>IF(ISBLANK(#REF!),"",#REF!)</f>
        <v>#REF!</v>
      </c>
      <c r="H416" s="376"/>
      <c r="I416" s="376" t="e">
        <f>IF(ISBLANK(#REF!),"",#REF!)</f>
        <v>#REF!</v>
      </c>
      <c r="J416" s="376"/>
      <c r="K416" s="376" t="e">
        <f>IF(ISBLANK(#REF!),"",#REF!)</f>
        <v>#REF!</v>
      </c>
      <c r="L416" s="376" t="e">
        <f>IF(ISBLANK(#REF!),"",#REF!)</f>
        <v>#REF!</v>
      </c>
      <c r="M416" s="125" t="e">
        <f>IF(ISBLANK(#REF!),"",#REF!)</f>
        <v>#REF!</v>
      </c>
      <c r="N416" s="124" t="e">
        <f>IF(ISBLANK(#REF!),"",#REF!)</f>
        <v>#REF!</v>
      </c>
      <c r="O416" s="124" t="e">
        <f>IF(ISBLANK(#REF!),"",#REF!)</f>
        <v>#REF!</v>
      </c>
      <c r="P416" s="126" t="e">
        <f>IF(ISBLANK(#REF!),"",#REF!)</f>
        <v>#REF!</v>
      </c>
      <c r="Q416" s="275" t="e">
        <f>IF(ISBLANK(#REF!),"",#REF!)</f>
        <v>#REF!</v>
      </c>
      <c r="R416" s="276" t="e">
        <f>IF(ISBLANK(#REF!),"","sto "&amp;#REF!)</f>
        <v>#REF!</v>
      </c>
      <c r="S416" s="80">
        <f>$S$10</f>
        <v>1</v>
      </c>
      <c r="T416" s="72">
        <f>$T$10</f>
        <v>3</v>
      </c>
    </row>
    <row r="417" spans="1:20" ht="13.5" customHeight="1">
      <c r="A417" s="85" t="e">
        <f>IF(ISBLANK(#REF!),"",#REF!)</f>
        <v>#REF!</v>
      </c>
      <c r="B417" s="86" t="e">
        <f>IF(ISBLANK(#REF!),"",#REF!)</f>
        <v>#REF!</v>
      </c>
      <c r="C417" s="127" t="e">
        <f>INDEX(D411:D414,MATCH(S417,A411:A414,0))</f>
        <v>#REF!</v>
      </c>
      <c r="D417" s="151" t="e">
        <f>INDEX(D411:D414,MATCH(T417,A411:A414,0))</f>
        <v>#REF!</v>
      </c>
      <c r="E417" s="128" t="e">
        <f>IF(ISBLANK(#REF!),"",#REF!)</f>
        <v>#REF!</v>
      </c>
      <c r="F417" s="128" t="e">
        <f>IF(ISBLANK(#REF!),"",#REF!)</f>
        <v>#REF!</v>
      </c>
      <c r="G417" s="377" t="e">
        <f>IF(ISBLANK(#REF!),"",#REF!)</f>
        <v>#REF!</v>
      </c>
      <c r="H417" s="377"/>
      <c r="I417" s="377" t="e">
        <f>IF(ISBLANK(#REF!),"",#REF!)</f>
        <v>#REF!</v>
      </c>
      <c r="J417" s="377"/>
      <c r="K417" s="377" t="e">
        <f>IF(ISBLANK(#REF!),"",#REF!)</f>
        <v>#REF!</v>
      </c>
      <c r="L417" s="377" t="e">
        <f>IF(ISBLANK(#REF!),"",#REF!)</f>
        <v>#REF!</v>
      </c>
      <c r="M417" s="130" t="e">
        <f>IF(ISBLANK(#REF!),"",#REF!)</f>
        <v>#REF!</v>
      </c>
      <c r="N417" s="129" t="e">
        <f>IF(ISBLANK(#REF!),"",#REF!)</f>
        <v>#REF!</v>
      </c>
      <c r="O417" s="129" t="e">
        <f>IF(ISBLANK(#REF!),"",#REF!)</f>
        <v>#REF!</v>
      </c>
      <c r="P417" s="131" t="e">
        <f>IF(ISBLANK(#REF!),"",#REF!)</f>
        <v>#REF!</v>
      </c>
      <c r="Q417" s="275" t="e">
        <f>IF(ISBLANK(#REF!),"",#REF!)</f>
        <v>#REF!</v>
      </c>
      <c r="R417" s="276" t="e">
        <f>IF(ISBLANK(#REF!),"","sto "&amp;#REF!)</f>
        <v>#REF!</v>
      </c>
      <c r="S417" s="81">
        <f>$S$11</f>
        <v>2</v>
      </c>
      <c r="T417" s="73">
        <f>$T$11</f>
        <v>4</v>
      </c>
    </row>
    <row r="418" spans="1:20" ht="13.5" customHeight="1">
      <c r="A418" s="85" t="e">
        <f>IF(ISBLANK(#REF!),"",#REF!)</f>
        <v>#REF!</v>
      </c>
      <c r="B418" s="86" t="e">
        <f>IF(ISBLANK(#REF!),"",#REF!)</f>
        <v>#REF!</v>
      </c>
      <c r="C418" s="127" t="e">
        <f>INDEX(D411:D414,MATCH(S418,A411:A414,0))</f>
        <v>#REF!</v>
      </c>
      <c r="D418" s="151" t="e">
        <f>INDEX(D411:D414,MATCH(T418,A411:A414,0))</f>
        <v>#REF!</v>
      </c>
      <c r="E418" s="128" t="e">
        <f>IF(ISBLANK(#REF!),"",#REF!)</f>
        <v>#REF!</v>
      </c>
      <c r="F418" s="128" t="e">
        <f>IF(ISBLANK(#REF!),"",#REF!)</f>
        <v>#REF!</v>
      </c>
      <c r="G418" s="377" t="e">
        <f>IF(ISBLANK(#REF!),"",#REF!)</f>
        <v>#REF!</v>
      </c>
      <c r="H418" s="377"/>
      <c r="I418" s="377" t="e">
        <f>IF(ISBLANK(#REF!),"",#REF!)</f>
        <v>#REF!</v>
      </c>
      <c r="J418" s="377"/>
      <c r="K418" s="377" t="e">
        <f>IF(ISBLANK(#REF!),"",#REF!)</f>
        <v>#REF!</v>
      </c>
      <c r="L418" s="377" t="e">
        <f>IF(ISBLANK(#REF!),"",#REF!)</f>
        <v>#REF!</v>
      </c>
      <c r="M418" s="130" t="e">
        <f>IF(ISBLANK(#REF!),"",#REF!)</f>
        <v>#REF!</v>
      </c>
      <c r="N418" s="129" t="e">
        <f>IF(ISBLANK(#REF!),"",#REF!)</f>
        <v>#REF!</v>
      </c>
      <c r="O418" s="129" t="e">
        <f>IF(ISBLANK(#REF!),"",#REF!)</f>
        <v>#REF!</v>
      </c>
      <c r="P418" s="131" t="e">
        <f>IF(ISBLANK(#REF!),"",#REF!)</f>
        <v>#REF!</v>
      </c>
      <c r="Q418" s="275" t="e">
        <f>IF(ISBLANK(#REF!),"",#REF!)</f>
        <v>#REF!</v>
      </c>
      <c r="R418" s="276" t="e">
        <f>IF(ISBLANK(#REF!),"","sto "&amp;#REF!)</f>
        <v>#REF!</v>
      </c>
      <c r="S418" s="81">
        <f>$S$12</f>
        <v>1</v>
      </c>
      <c r="T418" s="73">
        <f>$T$12</f>
        <v>2</v>
      </c>
    </row>
    <row r="419" spans="1:20" ht="13.5" customHeight="1">
      <c r="A419" s="85" t="e">
        <f>IF(ISBLANK(#REF!),"",#REF!)</f>
        <v>#REF!</v>
      </c>
      <c r="B419" s="86" t="e">
        <f>IF(ISBLANK(#REF!),"",#REF!)</f>
        <v>#REF!</v>
      </c>
      <c r="C419" s="127" t="e">
        <f>INDEX(D411:D414,MATCH(S419,A411:A414,0))</f>
        <v>#REF!</v>
      </c>
      <c r="D419" s="151" t="e">
        <f>INDEX(D411:D414,MATCH(T419,A411:A414,0))</f>
        <v>#REF!</v>
      </c>
      <c r="E419" s="128" t="e">
        <f>IF(ISBLANK(#REF!),"",#REF!)</f>
        <v>#REF!</v>
      </c>
      <c r="F419" s="128" t="e">
        <f>IF(ISBLANK(#REF!),"",#REF!)</f>
        <v>#REF!</v>
      </c>
      <c r="G419" s="377" t="e">
        <f>IF(ISBLANK(#REF!),"",#REF!)</f>
        <v>#REF!</v>
      </c>
      <c r="H419" s="377"/>
      <c r="I419" s="377" t="e">
        <f>IF(ISBLANK(#REF!),"",#REF!)</f>
        <v>#REF!</v>
      </c>
      <c r="J419" s="377"/>
      <c r="K419" s="377" t="e">
        <f>IF(ISBLANK(#REF!),"",#REF!)</f>
        <v>#REF!</v>
      </c>
      <c r="L419" s="377" t="e">
        <f>IF(ISBLANK(#REF!),"",#REF!)</f>
        <v>#REF!</v>
      </c>
      <c r="M419" s="130" t="e">
        <f>IF(ISBLANK(#REF!),"",#REF!)</f>
        <v>#REF!</v>
      </c>
      <c r="N419" s="129" t="e">
        <f>IF(ISBLANK(#REF!),"",#REF!)</f>
        <v>#REF!</v>
      </c>
      <c r="O419" s="129" t="e">
        <f>IF(ISBLANK(#REF!),"",#REF!)</f>
        <v>#REF!</v>
      </c>
      <c r="P419" s="131" t="e">
        <f>IF(ISBLANK(#REF!),"",#REF!)</f>
        <v>#REF!</v>
      </c>
      <c r="Q419" s="275" t="e">
        <f>IF(ISBLANK(#REF!),"",#REF!)</f>
        <v>#REF!</v>
      </c>
      <c r="R419" s="276" t="e">
        <f>IF(ISBLANK(#REF!),"","sto "&amp;#REF!)</f>
        <v>#REF!</v>
      </c>
      <c r="S419" s="81">
        <f>$S$13</f>
        <v>3</v>
      </c>
      <c r="T419" s="73">
        <f>$T$13</f>
        <v>4</v>
      </c>
    </row>
    <row r="420" spans="1:20" ht="13.5" customHeight="1">
      <c r="A420" s="85" t="e">
        <f>IF(ISBLANK(#REF!),"",#REF!)</f>
        <v>#REF!</v>
      </c>
      <c r="B420" s="86" t="e">
        <f>IF(ISBLANK(#REF!),"",#REF!)</f>
        <v>#REF!</v>
      </c>
      <c r="C420" s="127" t="e">
        <f>INDEX(D411:D414,MATCH(S420,A411:A414,0))</f>
        <v>#REF!</v>
      </c>
      <c r="D420" s="151" t="e">
        <f>INDEX(D411:D414,MATCH(T420,A411:A414,0))</f>
        <v>#REF!</v>
      </c>
      <c r="E420" s="128" t="e">
        <f>IF(ISBLANK(#REF!),"",#REF!)</f>
        <v>#REF!</v>
      </c>
      <c r="F420" s="128" t="e">
        <f>IF(ISBLANK(#REF!),"",#REF!)</f>
        <v>#REF!</v>
      </c>
      <c r="G420" s="377" t="e">
        <f>IF(ISBLANK(#REF!),"",#REF!)</f>
        <v>#REF!</v>
      </c>
      <c r="H420" s="377"/>
      <c r="I420" s="377" t="e">
        <f>IF(ISBLANK(#REF!),"",#REF!)</f>
        <v>#REF!</v>
      </c>
      <c r="J420" s="377"/>
      <c r="K420" s="377" t="e">
        <f>IF(ISBLANK(#REF!),"",#REF!)</f>
        <v>#REF!</v>
      </c>
      <c r="L420" s="377" t="e">
        <f>IF(ISBLANK(#REF!),"",#REF!)</f>
        <v>#REF!</v>
      </c>
      <c r="M420" s="130" t="e">
        <f>IF(ISBLANK(#REF!),"",#REF!)</f>
        <v>#REF!</v>
      </c>
      <c r="N420" s="129" t="e">
        <f>IF(ISBLANK(#REF!),"",#REF!)</f>
        <v>#REF!</v>
      </c>
      <c r="O420" s="129" t="e">
        <f>IF(ISBLANK(#REF!),"",#REF!)</f>
        <v>#REF!</v>
      </c>
      <c r="P420" s="131" t="e">
        <f>IF(ISBLANK(#REF!),"",#REF!)</f>
        <v>#REF!</v>
      </c>
      <c r="Q420" s="275" t="e">
        <f>IF(ISBLANK(#REF!),"",#REF!)</f>
        <v>#REF!</v>
      </c>
      <c r="R420" s="276" t="e">
        <f>IF(ISBLANK(#REF!),"","sto "&amp;#REF!)</f>
        <v>#REF!</v>
      </c>
      <c r="S420" s="81">
        <f>$S$14</f>
        <v>1</v>
      </c>
      <c r="T420" s="73">
        <f>$T$14</f>
        <v>4</v>
      </c>
    </row>
    <row r="421" spans="1:20" ht="13.5" customHeight="1">
      <c r="A421" s="87" t="e">
        <f>IF(ISBLANK(#REF!),"",#REF!)</f>
        <v>#REF!</v>
      </c>
      <c r="B421" s="88" t="e">
        <f>IF(ISBLANK(#REF!),"",#REF!)</f>
        <v>#REF!</v>
      </c>
      <c r="C421" s="132" t="e">
        <f>INDEX(D411:D414,MATCH(S421,A411:A414,0))</f>
        <v>#REF!</v>
      </c>
      <c r="D421" s="152" t="e">
        <f>INDEX(D411:D414,MATCH(T421,A411:A414,0))</f>
        <v>#REF!</v>
      </c>
      <c r="E421" s="133" t="e">
        <f>IF(ISBLANK(#REF!),"",#REF!)</f>
        <v>#REF!</v>
      </c>
      <c r="F421" s="133" t="e">
        <f>IF(ISBLANK(#REF!),"",#REF!)</f>
        <v>#REF!</v>
      </c>
      <c r="G421" s="367" t="e">
        <f>IF(ISBLANK(#REF!),"",#REF!)</f>
        <v>#REF!</v>
      </c>
      <c r="H421" s="367"/>
      <c r="I421" s="367" t="e">
        <f>IF(ISBLANK(#REF!),"",#REF!)</f>
        <v>#REF!</v>
      </c>
      <c r="J421" s="367"/>
      <c r="K421" s="367" t="e">
        <f>IF(ISBLANK(#REF!),"",#REF!)</f>
        <v>#REF!</v>
      </c>
      <c r="L421" s="367" t="e">
        <f>IF(ISBLANK(#REF!),"",#REF!)</f>
        <v>#REF!</v>
      </c>
      <c r="M421" s="135" t="e">
        <f>IF(ISBLANK(#REF!),"",#REF!)</f>
        <v>#REF!</v>
      </c>
      <c r="N421" s="134" t="e">
        <f>IF(ISBLANK(#REF!),"",#REF!)</f>
        <v>#REF!</v>
      </c>
      <c r="O421" s="134" t="e">
        <f>IF(ISBLANK(#REF!),"",#REF!)</f>
        <v>#REF!</v>
      </c>
      <c r="P421" s="136" t="e">
        <f>IF(ISBLANK(#REF!),"",#REF!)</f>
        <v>#REF!</v>
      </c>
      <c r="Q421" s="275" t="e">
        <f>IF(ISBLANK(#REF!),"",#REF!)</f>
        <v>#REF!</v>
      </c>
      <c r="R421" s="276" t="e">
        <f>IF(ISBLANK(#REF!),"","sto "&amp;#REF!)</f>
        <v>#REF!</v>
      </c>
      <c r="S421" s="82">
        <f>$S$15</f>
        <v>2</v>
      </c>
      <c r="T421" s="74">
        <f>$T$15</f>
        <v>3</v>
      </c>
    </row>
    <row r="423" spans="1:20" ht="13.5" customHeight="1">
      <c r="B423" s="12"/>
      <c r="C423" s="143"/>
      <c r="D423" s="120" t="s">
        <v>73</v>
      </c>
      <c r="E423" s="107"/>
      <c r="F423" s="107"/>
      <c r="G423" s="107"/>
      <c r="H423" s="107"/>
      <c r="I423" s="108"/>
      <c r="J423" s="108"/>
      <c r="K423" s="107"/>
      <c r="L423" s="107"/>
      <c r="M423" s="107"/>
      <c r="N423" s="109"/>
      <c r="O423" s="110"/>
      <c r="P423" s="107"/>
      <c r="Q423" s="13"/>
      <c r="R423" s="13"/>
    </row>
    <row r="424" spans="1:20" ht="13.5" customHeight="1">
      <c r="B424" s="183" t="s">
        <v>0</v>
      </c>
      <c r="C424" s="186"/>
      <c r="D424" s="147" t="s">
        <v>1</v>
      </c>
      <c r="E424" s="368">
        <v>1</v>
      </c>
      <c r="F424" s="368"/>
      <c r="G424" s="368">
        <v>2</v>
      </c>
      <c r="H424" s="368"/>
      <c r="I424" s="369">
        <v>3</v>
      </c>
      <c r="J424" s="369"/>
      <c r="K424" s="368">
        <v>4</v>
      </c>
      <c r="L424" s="368"/>
      <c r="M424" s="111" t="s">
        <v>2</v>
      </c>
      <c r="N424" s="111" t="s">
        <v>3</v>
      </c>
      <c r="O424" s="112" t="s">
        <v>7</v>
      </c>
      <c r="P424" s="113"/>
      <c r="Q424" s="49" t="s">
        <v>133</v>
      </c>
      <c r="R424" s="50"/>
    </row>
    <row r="425" spans="1:20" ht="13.5" customHeight="1">
      <c r="A425" s="69">
        <v>1</v>
      </c>
      <c r="B425" s="184">
        <v>311</v>
      </c>
      <c r="C425" s="187" t="e">
        <f>IF(ISNA(MATCH(B425,#REF!,0)),"",INDEX(#REF!,MATCH(B425,#REF!,0)))</f>
        <v>#REF!</v>
      </c>
      <c r="D425" s="148" t="e">
        <f>IF(ISNA(MATCH(B425,#REF!,0)),"bye",INDEX(#REF!,MATCH(B425,#REF!,0)))</f>
        <v>#REF!</v>
      </c>
      <c r="E425" s="114"/>
      <c r="F425" s="115"/>
      <c r="G425" s="370" t="e">
        <f t="array" ref="G425">INDEX(E430:E435,MATCH(D425&amp;D426,C430:C435&amp;D430:D435,0))&amp;"/"&amp;INDEX(F430:F435,MATCH(D425&amp;D426,C430:C435&amp;D430:D435,0))</f>
        <v>#REF!</v>
      </c>
      <c r="H425" s="371"/>
      <c r="I425" s="370" t="e">
        <f t="array" ref="I425">INDEX(E430:E435,MATCH(D425&amp;D427,C430:C435&amp;D430:D435,0))&amp;"/"&amp;INDEX(F430:F435,MATCH(D425&amp;D427,C430:C435&amp;D430:D435,0))</f>
        <v>#REF!</v>
      </c>
      <c r="J425" s="371"/>
      <c r="K425" s="370" t="e">
        <f t="array" ref="K425">INDEX(E430:E435,MATCH(D425&amp;D428,C430:C435&amp;D430:D435,0))&amp;"/"&amp;INDEX(F430:F435,MATCH(D425&amp;D428,C430:C435&amp;D430:D435,0))</f>
        <v>#REF!</v>
      </c>
      <c r="L425" s="371"/>
      <c r="M425" s="116">
        <f>IF(ISBLANK(#REF!),"",COUNTIFS(C430:C435,D425,E430:E435,3)+COUNTIFS(D430:D435,D425,F430:F435,3))</f>
        <v>0</v>
      </c>
      <c r="N425" s="116">
        <f>IF(ISBLANK(#REF!),"",COUNTIFS(C430:C435,D425,E430:E435,"&lt;3")+COUNTIFS(D430:D435,D425,F430:F435,"&lt;3"))</f>
        <v>0</v>
      </c>
      <c r="O425" s="117"/>
      <c r="P425" s="106">
        <v>1</v>
      </c>
      <c r="Q425" s="76" t="e">
        <f>IF(ISBLANK(D425),"*",INDEX(D425:D428,MATCH(P425,O425:O428,0)))</f>
        <v>#N/A</v>
      </c>
      <c r="R425" s="77"/>
    </row>
    <row r="426" spans="1:20" ht="13.5" customHeight="1">
      <c r="A426" s="69">
        <v>2</v>
      </c>
      <c r="B426" s="184">
        <v>312</v>
      </c>
      <c r="C426" s="187" t="e">
        <f>IF(ISNA(MATCH(B426,#REF!,0)),"",INDEX(#REF!,MATCH(B426,#REF!,0)))</f>
        <v>#REF!</v>
      </c>
      <c r="D426" s="148" t="e">
        <f>IF(ISNA(MATCH(B426,#REF!,0)),"bye",INDEX(#REF!,MATCH(B426,#REF!,0)))</f>
        <v>#REF!</v>
      </c>
      <c r="E426" s="370" t="e">
        <f t="array" ref="E426">INDEX(F430:F435,MATCH(D425&amp;D426,C430:C435&amp;D430:D435,0))&amp;"/"&amp;INDEX(E430:E435,MATCH(D425&amp;D426,C430:C435&amp;D430:D435,0))</f>
        <v>#REF!</v>
      </c>
      <c r="F426" s="371"/>
      <c r="G426" s="114"/>
      <c r="H426" s="115"/>
      <c r="I426" s="370" t="e">
        <f t="array" ref="I426">INDEX(E430:E435,MATCH(D426&amp;D427,C430:C435&amp;D430:D435,0))&amp;"/"&amp;INDEX(F430:F435,MATCH(D426&amp;D427,C430:C435&amp;D430:D435,0))</f>
        <v>#REF!</v>
      </c>
      <c r="J426" s="371"/>
      <c r="K426" s="370" t="e">
        <f t="array" ref="K426">INDEX(E430:E435,MATCH(D426&amp;D428,C430:C435&amp;D430:D435,0))&amp;"/"&amp;INDEX(F430:F435,MATCH(D426&amp;D428,C430:C435&amp;D430:D435,0))</f>
        <v>#REF!</v>
      </c>
      <c r="L426" s="371"/>
      <c r="M426" s="116">
        <f>IF(ISBLANK(#REF!),"",COUNTIFS(C430:C435,D426,E430:E435,3)+COUNTIFS(D430:D435,D426,F430:F435,3))</f>
        <v>0</v>
      </c>
      <c r="N426" s="116">
        <f>IF(ISBLANK(#REF!),"",COUNTIFS(C430:C435,D426,E430:E435,"&lt;3")+COUNTIFS(D430:D435,D426,F430:F435,"&lt;3"))</f>
        <v>0</v>
      </c>
      <c r="O426" s="117"/>
      <c r="P426" s="106">
        <v>2</v>
      </c>
      <c r="Q426" s="78" t="e">
        <f>IF(ISBLANK(D426),"*",INDEX(D425:D428,MATCH(P426,O425:O428,0)))</f>
        <v>#N/A</v>
      </c>
      <c r="R426" s="79"/>
    </row>
    <row r="427" spans="1:20" ht="13.5" customHeight="1">
      <c r="A427" s="69">
        <v>3</v>
      </c>
      <c r="B427" s="184">
        <v>313</v>
      </c>
      <c r="C427" s="187" t="e">
        <f>IF(ISNA(MATCH(B427,#REF!,0)),"",INDEX(#REF!,MATCH(B427,#REF!,0)))</f>
        <v>#REF!</v>
      </c>
      <c r="D427" s="148" t="e">
        <f>IF(ISNA(MATCH(B427,#REF!,0)),"bye",INDEX(#REF!,MATCH(B427,#REF!,0)))</f>
        <v>#REF!</v>
      </c>
      <c r="E427" s="370" t="e">
        <f t="array" ref="E427">INDEX(F430:F435,MATCH(D425&amp;D427,C430:C435&amp;D430:D435,0))&amp;"/"&amp;INDEX(E430:E435,MATCH(D425&amp;D427,C430:C435&amp;D430:D435,0))</f>
        <v>#REF!</v>
      </c>
      <c r="F427" s="371"/>
      <c r="G427" s="370" t="e">
        <f t="array" ref="G427">INDEX(F430:F435,MATCH(D426&amp;D427,C430:C435&amp;D430:D435,0))&amp;"/"&amp;INDEX(E430:E435,MATCH(D426&amp;D427,C430:C435&amp;D430:D435,0))</f>
        <v>#REF!</v>
      </c>
      <c r="H427" s="371"/>
      <c r="I427" s="114"/>
      <c r="J427" s="115"/>
      <c r="K427" s="370" t="e">
        <f t="array" ref="K427">INDEX(E430:E435,MATCH(D427&amp;D428,C430:C435&amp;D430:D435,0))&amp;"/"&amp;INDEX(F430:F435,MATCH(D427&amp;D428,C430:C435&amp;D430:D435,0))</f>
        <v>#REF!</v>
      </c>
      <c r="L427" s="371"/>
      <c r="M427" s="116">
        <f>IF(ISBLANK(#REF!),"",COUNTIFS(C430:C435,D427,E430:E435,3)+COUNTIFS(D430:D435,D427,F430:F435,3))</f>
        <v>0</v>
      </c>
      <c r="N427" s="116">
        <f>IF(ISBLANK(#REF!),"",COUNTIFS(C430:C435,D427,E430:E435,"&lt;3")+COUNTIFS(D430:D435,D427,F430:F435,"&lt;3"))</f>
        <v>0</v>
      </c>
      <c r="O427" s="117"/>
      <c r="P427" s="106">
        <v>3</v>
      </c>
      <c r="Q427" s="78" t="e">
        <f>IF(ISBLANK(D427),"*",INDEX(D425:D428,MATCH(P427,O425:O428,0)))</f>
        <v>#N/A</v>
      </c>
      <c r="R427" s="79"/>
    </row>
    <row r="428" spans="1:20" ht="13.5" customHeight="1">
      <c r="A428" s="70">
        <v>4</v>
      </c>
      <c r="B428" s="185">
        <v>314</v>
      </c>
      <c r="C428" s="188" t="e">
        <f>IF(ISNA(MATCH(B428,#REF!,0)),"",INDEX(#REF!,MATCH(B428,#REF!,0)))</f>
        <v>#REF!</v>
      </c>
      <c r="D428" s="149" t="e">
        <f>IF(ISNA(MATCH(B428,#REF!,0)),"bye",INDEX(#REF!,MATCH(B428,#REF!,0)))</f>
        <v>#REF!</v>
      </c>
      <c r="E428" s="372" t="e">
        <f t="array" ref="E428">INDEX(F430:F435,MATCH(D425&amp;D428,C430:C435&amp;D430:D435,0))&amp;"/"&amp;INDEX(E430:E435,MATCH(D425&amp;D428,C430:C435&amp;D430:D435,0))</f>
        <v>#REF!</v>
      </c>
      <c r="F428" s="373"/>
      <c r="G428" s="372" t="e">
        <f t="array" ref="G428">INDEX(F430:F435,MATCH(D426&amp;D428,C430:C435&amp;D430:D435,0))&amp;"/"&amp;INDEX(E430:E435,MATCH(D426&amp;D428,C430:C435&amp;D430:D435,0))</f>
        <v>#REF!</v>
      </c>
      <c r="H428" s="373"/>
      <c r="I428" s="372" t="e">
        <f t="array" ref="I428">INDEX(F430:F435,MATCH(D427&amp;D428,C430:C435&amp;D430:D435,0))&amp;"/"&amp;INDEX(E430:E435,MATCH(D427&amp;D428,C430:C435&amp;D430:D435,0))</f>
        <v>#REF!</v>
      </c>
      <c r="J428" s="373"/>
      <c r="K428" s="114"/>
      <c r="L428" s="115"/>
      <c r="M428" s="118">
        <f>IF(ISBLANK(#REF!),"",COUNTIFS(C430:C435,D428,E430:E435,3)+COUNTIFS(D430:D435,D428,F430:F435,3))</f>
        <v>0</v>
      </c>
      <c r="N428" s="118">
        <f>IF(ISBLANK(#REF!),"",COUNTIFS(C430:C435,D428,E430:E435,"&lt;3")+COUNTIFS(D430:D435,D428,F430:F435,"&lt;3"))</f>
        <v>0</v>
      </c>
      <c r="O428" s="119"/>
      <c r="P428" s="106">
        <v>4</v>
      </c>
      <c r="Q428" s="78" t="e">
        <f>IF(ISBLANK(D428),"*",INDEX(D425:D428,MATCH(P428,O425:O428,0)))</f>
        <v>#N/A</v>
      </c>
      <c r="R428" s="79"/>
    </row>
    <row r="429" spans="1:20" ht="13.5" customHeight="1">
      <c r="A429" s="363"/>
      <c r="B429" s="363"/>
      <c r="C429" s="144"/>
      <c r="E429" s="364" t="s">
        <v>10</v>
      </c>
      <c r="F429" s="364"/>
      <c r="G429" s="365" t="s">
        <v>11</v>
      </c>
      <c r="H429" s="365"/>
      <c r="I429" s="366" t="s">
        <v>4</v>
      </c>
      <c r="J429" s="366"/>
      <c r="K429" s="374" t="s">
        <v>12</v>
      </c>
      <c r="L429" s="374"/>
      <c r="M429" s="172" t="s">
        <v>5</v>
      </c>
      <c r="N429" s="172" t="s">
        <v>6</v>
      </c>
      <c r="O429" s="173" t="s">
        <v>8</v>
      </c>
      <c r="P429" s="174" t="s">
        <v>9</v>
      </c>
      <c r="Q429" s="13"/>
      <c r="R429" s="13"/>
      <c r="S429" s="375" t="s">
        <v>93</v>
      </c>
      <c r="T429" s="375"/>
    </row>
    <row r="430" spans="1:20" ht="13.5" customHeight="1">
      <c r="A430" s="83" t="e">
        <f>IF(ISBLANK(#REF!),"",#REF!)</f>
        <v>#REF!</v>
      </c>
      <c r="B430" s="84" t="e">
        <f>IF(ISBLANK(#REF!),"",#REF!)</f>
        <v>#REF!</v>
      </c>
      <c r="C430" s="122" t="e">
        <f>INDEX(D425:D428,MATCH(S430,A425:A428,0))</f>
        <v>#REF!</v>
      </c>
      <c r="D430" s="150" t="e">
        <f>INDEX(D425:D428,MATCH(T430,A425:A428,0))</f>
        <v>#REF!</v>
      </c>
      <c r="E430" s="123" t="e">
        <f>IF(ISBLANK(#REF!),"",#REF!)</f>
        <v>#REF!</v>
      </c>
      <c r="F430" s="123" t="e">
        <f>IF(ISBLANK(#REF!),"",#REF!)</f>
        <v>#REF!</v>
      </c>
      <c r="G430" s="376" t="e">
        <f>IF(ISBLANK(#REF!),"",#REF!)</f>
        <v>#REF!</v>
      </c>
      <c r="H430" s="376"/>
      <c r="I430" s="376" t="e">
        <f>IF(ISBLANK(#REF!),"",#REF!)</f>
        <v>#REF!</v>
      </c>
      <c r="J430" s="376"/>
      <c r="K430" s="376" t="e">
        <f>IF(ISBLANK(#REF!),"",#REF!)</f>
        <v>#REF!</v>
      </c>
      <c r="L430" s="376" t="e">
        <f>IF(ISBLANK(#REF!),"",#REF!)</f>
        <v>#REF!</v>
      </c>
      <c r="M430" s="125" t="e">
        <f>IF(ISBLANK(#REF!),"",#REF!)</f>
        <v>#REF!</v>
      </c>
      <c r="N430" s="124" t="e">
        <f>IF(ISBLANK(#REF!),"",#REF!)</f>
        <v>#REF!</v>
      </c>
      <c r="O430" s="124" t="e">
        <f>IF(ISBLANK(#REF!),"",#REF!)</f>
        <v>#REF!</v>
      </c>
      <c r="P430" s="126" t="e">
        <f>IF(ISBLANK(#REF!),"",#REF!)</f>
        <v>#REF!</v>
      </c>
      <c r="Q430" s="275" t="e">
        <f>IF(ISBLANK(#REF!),"",#REF!)</f>
        <v>#REF!</v>
      </c>
      <c r="R430" s="276" t="e">
        <f>IF(ISBLANK(#REF!),"","sto "&amp;#REF!)</f>
        <v>#REF!</v>
      </c>
      <c r="S430" s="80">
        <f>$S$10</f>
        <v>1</v>
      </c>
      <c r="T430" s="72">
        <f>$T$10</f>
        <v>3</v>
      </c>
    </row>
    <row r="431" spans="1:20" ht="13.5" customHeight="1">
      <c r="A431" s="85" t="e">
        <f>IF(ISBLANK(#REF!),"",#REF!)</f>
        <v>#REF!</v>
      </c>
      <c r="B431" s="86" t="e">
        <f>IF(ISBLANK(#REF!),"",#REF!)</f>
        <v>#REF!</v>
      </c>
      <c r="C431" s="127" t="e">
        <f>INDEX(D425:D428,MATCH(S431,A425:A428,0))</f>
        <v>#REF!</v>
      </c>
      <c r="D431" s="151" t="e">
        <f>INDEX(D425:D428,MATCH(T431,A425:A428,0))</f>
        <v>#REF!</v>
      </c>
      <c r="E431" s="128" t="e">
        <f>IF(ISBLANK(#REF!),"",#REF!)</f>
        <v>#REF!</v>
      </c>
      <c r="F431" s="128" t="e">
        <f>IF(ISBLANK(#REF!),"",#REF!)</f>
        <v>#REF!</v>
      </c>
      <c r="G431" s="377" t="e">
        <f>IF(ISBLANK(#REF!),"",#REF!)</f>
        <v>#REF!</v>
      </c>
      <c r="H431" s="377"/>
      <c r="I431" s="377" t="e">
        <f>IF(ISBLANK(#REF!),"",#REF!)</f>
        <v>#REF!</v>
      </c>
      <c r="J431" s="377"/>
      <c r="K431" s="377" t="e">
        <f>IF(ISBLANK(#REF!),"",#REF!)</f>
        <v>#REF!</v>
      </c>
      <c r="L431" s="377" t="e">
        <f>IF(ISBLANK(#REF!),"",#REF!)</f>
        <v>#REF!</v>
      </c>
      <c r="M431" s="130" t="e">
        <f>IF(ISBLANK(#REF!),"",#REF!)</f>
        <v>#REF!</v>
      </c>
      <c r="N431" s="129" t="e">
        <f>IF(ISBLANK(#REF!),"",#REF!)</f>
        <v>#REF!</v>
      </c>
      <c r="O431" s="129" t="e">
        <f>IF(ISBLANK(#REF!),"",#REF!)</f>
        <v>#REF!</v>
      </c>
      <c r="P431" s="131" t="e">
        <f>IF(ISBLANK(#REF!),"",#REF!)</f>
        <v>#REF!</v>
      </c>
      <c r="Q431" s="275" t="e">
        <f>IF(ISBLANK(#REF!),"",#REF!)</f>
        <v>#REF!</v>
      </c>
      <c r="R431" s="276" t="e">
        <f>IF(ISBLANK(#REF!),"","sto "&amp;#REF!)</f>
        <v>#REF!</v>
      </c>
      <c r="S431" s="81">
        <f>$S$11</f>
        <v>2</v>
      </c>
      <c r="T431" s="73">
        <f>$T$11</f>
        <v>4</v>
      </c>
    </row>
    <row r="432" spans="1:20" ht="13.5" customHeight="1">
      <c r="A432" s="85" t="e">
        <f>IF(ISBLANK(#REF!),"",#REF!)</f>
        <v>#REF!</v>
      </c>
      <c r="B432" s="86" t="e">
        <f>IF(ISBLANK(#REF!),"",#REF!)</f>
        <v>#REF!</v>
      </c>
      <c r="C432" s="127" t="e">
        <f>INDEX(D425:D428,MATCH(S432,A425:A428,0))</f>
        <v>#REF!</v>
      </c>
      <c r="D432" s="151" t="e">
        <f>INDEX(D425:D428,MATCH(T432,A425:A428,0))</f>
        <v>#REF!</v>
      </c>
      <c r="E432" s="128" t="e">
        <f>IF(ISBLANK(#REF!),"",#REF!)</f>
        <v>#REF!</v>
      </c>
      <c r="F432" s="128" t="e">
        <f>IF(ISBLANK(#REF!),"",#REF!)</f>
        <v>#REF!</v>
      </c>
      <c r="G432" s="377" t="e">
        <f>IF(ISBLANK(#REF!),"",#REF!)</f>
        <v>#REF!</v>
      </c>
      <c r="H432" s="377"/>
      <c r="I432" s="377" t="e">
        <f>IF(ISBLANK(#REF!),"",#REF!)</f>
        <v>#REF!</v>
      </c>
      <c r="J432" s="377"/>
      <c r="K432" s="377" t="e">
        <f>IF(ISBLANK(#REF!),"",#REF!)</f>
        <v>#REF!</v>
      </c>
      <c r="L432" s="377" t="e">
        <f>IF(ISBLANK(#REF!),"",#REF!)</f>
        <v>#REF!</v>
      </c>
      <c r="M432" s="130" t="e">
        <f>IF(ISBLANK(#REF!),"",#REF!)</f>
        <v>#REF!</v>
      </c>
      <c r="N432" s="129" t="e">
        <f>IF(ISBLANK(#REF!),"",#REF!)</f>
        <v>#REF!</v>
      </c>
      <c r="O432" s="129" t="e">
        <f>IF(ISBLANK(#REF!),"",#REF!)</f>
        <v>#REF!</v>
      </c>
      <c r="P432" s="131" t="e">
        <f>IF(ISBLANK(#REF!),"",#REF!)</f>
        <v>#REF!</v>
      </c>
      <c r="Q432" s="275" t="e">
        <f>IF(ISBLANK(#REF!),"",#REF!)</f>
        <v>#REF!</v>
      </c>
      <c r="R432" s="276" t="e">
        <f>IF(ISBLANK(#REF!),"","sto "&amp;#REF!)</f>
        <v>#REF!</v>
      </c>
      <c r="S432" s="81">
        <f>$S$12</f>
        <v>1</v>
      </c>
      <c r="T432" s="73">
        <f>$T$12</f>
        <v>2</v>
      </c>
    </row>
    <row r="433" spans="1:20" ht="13.5" customHeight="1">
      <c r="A433" s="85" t="e">
        <f>IF(ISBLANK(#REF!),"",#REF!)</f>
        <v>#REF!</v>
      </c>
      <c r="B433" s="86" t="e">
        <f>IF(ISBLANK(#REF!),"",#REF!)</f>
        <v>#REF!</v>
      </c>
      <c r="C433" s="127" t="e">
        <f>INDEX(D425:D428,MATCH(S433,A425:A428,0))</f>
        <v>#REF!</v>
      </c>
      <c r="D433" s="151" t="e">
        <f>INDEX(D425:D428,MATCH(T433,A425:A428,0))</f>
        <v>#REF!</v>
      </c>
      <c r="E433" s="128" t="e">
        <f>IF(ISBLANK(#REF!),"",#REF!)</f>
        <v>#REF!</v>
      </c>
      <c r="F433" s="128" t="e">
        <f>IF(ISBLANK(#REF!),"",#REF!)</f>
        <v>#REF!</v>
      </c>
      <c r="G433" s="377" t="e">
        <f>IF(ISBLANK(#REF!),"",#REF!)</f>
        <v>#REF!</v>
      </c>
      <c r="H433" s="377"/>
      <c r="I433" s="377" t="e">
        <f>IF(ISBLANK(#REF!),"",#REF!)</f>
        <v>#REF!</v>
      </c>
      <c r="J433" s="377"/>
      <c r="K433" s="377" t="e">
        <f>IF(ISBLANK(#REF!),"",#REF!)</f>
        <v>#REF!</v>
      </c>
      <c r="L433" s="377" t="e">
        <f>IF(ISBLANK(#REF!),"",#REF!)</f>
        <v>#REF!</v>
      </c>
      <c r="M433" s="130" t="e">
        <f>IF(ISBLANK(#REF!),"",#REF!)</f>
        <v>#REF!</v>
      </c>
      <c r="N433" s="129" t="e">
        <f>IF(ISBLANK(#REF!),"",#REF!)</f>
        <v>#REF!</v>
      </c>
      <c r="O433" s="129" t="e">
        <f>IF(ISBLANK(#REF!),"",#REF!)</f>
        <v>#REF!</v>
      </c>
      <c r="P433" s="131" t="e">
        <f>IF(ISBLANK(#REF!),"",#REF!)</f>
        <v>#REF!</v>
      </c>
      <c r="Q433" s="275" t="e">
        <f>IF(ISBLANK(#REF!),"",#REF!)</f>
        <v>#REF!</v>
      </c>
      <c r="R433" s="276" t="e">
        <f>IF(ISBLANK(#REF!),"","sto "&amp;#REF!)</f>
        <v>#REF!</v>
      </c>
      <c r="S433" s="81">
        <f>$S$13</f>
        <v>3</v>
      </c>
      <c r="T433" s="73">
        <f>$T$13</f>
        <v>4</v>
      </c>
    </row>
    <row r="434" spans="1:20" ht="13.5" customHeight="1">
      <c r="A434" s="85" t="e">
        <f>IF(ISBLANK(#REF!),"",#REF!)</f>
        <v>#REF!</v>
      </c>
      <c r="B434" s="86" t="e">
        <f>IF(ISBLANK(#REF!),"",#REF!)</f>
        <v>#REF!</v>
      </c>
      <c r="C434" s="127" t="e">
        <f>INDEX(D425:D428,MATCH(S434,A425:A428,0))</f>
        <v>#REF!</v>
      </c>
      <c r="D434" s="151" t="e">
        <f>INDEX(D425:D428,MATCH(T434,A425:A428,0))</f>
        <v>#REF!</v>
      </c>
      <c r="E434" s="128" t="e">
        <f>IF(ISBLANK(#REF!),"",#REF!)</f>
        <v>#REF!</v>
      </c>
      <c r="F434" s="128" t="e">
        <f>IF(ISBLANK(#REF!),"",#REF!)</f>
        <v>#REF!</v>
      </c>
      <c r="G434" s="377" t="e">
        <f>IF(ISBLANK(#REF!),"",#REF!)</f>
        <v>#REF!</v>
      </c>
      <c r="H434" s="377"/>
      <c r="I434" s="377" t="e">
        <f>IF(ISBLANK(#REF!),"",#REF!)</f>
        <v>#REF!</v>
      </c>
      <c r="J434" s="377"/>
      <c r="K434" s="377" t="e">
        <f>IF(ISBLANK(#REF!),"",#REF!)</f>
        <v>#REF!</v>
      </c>
      <c r="L434" s="377" t="e">
        <f>IF(ISBLANK(#REF!),"",#REF!)</f>
        <v>#REF!</v>
      </c>
      <c r="M434" s="130" t="e">
        <f>IF(ISBLANK(#REF!),"",#REF!)</f>
        <v>#REF!</v>
      </c>
      <c r="N434" s="129" t="e">
        <f>IF(ISBLANK(#REF!),"",#REF!)</f>
        <v>#REF!</v>
      </c>
      <c r="O434" s="129" t="e">
        <f>IF(ISBLANK(#REF!),"",#REF!)</f>
        <v>#REF!</v>
      </c>
      <c r="P434" s="131" t="e">
        <f>IF(ISBLANK(#REF!),"",#REF!)</f>
        <v>#REF!</v>
      </c>
      <c r="Q434" s="275" t="e">
        <f>IF(ISBLANK(#REF!),"",#REF!)</f>
        <v>#REF!</v>
      </c>
      <c r="R434" s="276" t="e">
        <f>IF(ISBLANK(#REF!),"","sto "&amp;#REF!)</f>
        <v>#REF!</v>
      </c>
      <c r="S434" s="81">
        <f>$S$14</f>
        <v>1</v>
      </c>
      <c r="T434" s="73">
        <f>$T$14</f>
        <v>4</v>
      </c>
    </row>
    <row r="435" spans="1:20" ht="13.5" customHeight="1">
      <c r="A435" s="87" t="e">
        <f>IF(ISBLANK(#REF!),"",#REF!)</f>
        <v>#REF!</v>
      </c>
      <c r="B435" s="88" t="e">
        <f>IF(ISBLANK(#REF!),"",#REF!)</f>
        <v>#REF!</v>
      </c>
      <c r="C435" s="132" t="e">
        <f>INDEX(D425:D428,MATCH(S435,A425:A428,0))</f>
        <v>#REF!</v>
      </c>
      <c r="D435" s="152" t="e">
        <f>INDEX(D425:D428,MATCH(T435,A425:A428,0))</f>
        <v>#REF!</v>
      </c>
      <c r="E435" s="133" t="e">
        <f>IF(ISBLANK(#REF!),"",#REF!)</f>
        <v>#REF!</v>
      </c>
      <c r="F435" s="133" t="e">
        <f>IF(ISBLANK(#REF!),"",#REF!)</f>
        <v>#REF!</v>
      </c>
      <c r="G435" s="367" t="e">
        <f>IF(ISBLANK(#REF!),"",#REF!)</f>
        <v>#REF!</v>
      </c>
      <c r="H435" s="367"/>
      <c r="I435" s="367" t="e">
        <f>IF(ISBLANK(#REF!),"",#REF!)</f>
        <v>#REF!</v>
      </c>
      <c r="J435" s="367"/>
      <c r="K435" s="367" t="e">
        <f>IF(ISBLANK(#REF!),"",#REF!)</f>
        <v>#REF!</v>
      </c>
      <c r="L435" s="367" t="e">
        <f>IF(ISBLANK(#REF!),"",#REF!)</f>
        <v>#REF!</v>
      </c>
      <c r="M435" s="135" t="e">
        <f>IF(ISBLANK(#REF!),"",#REF!)</f>
        <v>#REF!</v>
      </c>
      <c r="N435" s="134" t="e">
        <f>IF(ISBLANK(#REF!),"",#REF!)</f>
        <v>#REF!</v>
      </c>
      <c r="O435" s="134" t="e">
        <f>IF(ISBLANK(#REF!),"",#REF!)</f>
        <v>#REF!</v>
      </c>
      <c r="P435" s="136" t="e">
        <f>IF(ISBLANK(#REF!),"",#REF!)</f>
        <v>#REF!</v>
      </c>
      <c r="Q435" s="275" t="e">
        <f>IF(ISBLANK(#REF!),"",#REF!)</f>
        <v>#REF!</v>
      </c>
      <c r="R435" s="276" t="e">
        <f>IF(ISBLANK(#REF!),"","sto "&amp;#REF!)</f>
        <v>#REF!</v>
      </c>
      <c r="S435" s="82">
        <f>$S$15</f>
        <v>2</v>
      </c>
      <c r="T435" s="74">
        <f>$T$15</f>
        <v>3</v>
      </c>
    </row>
    <row r="437" spans="1:20" ht="13.5" customHeight="1">
      <c r="B437" s="12"/>
      <c r="C437" s="143"/>
      <c r="D437" s="120" t="s">
        <v>75</v>
      </c>
      <c r="E437" s="107"/>
      <c r="F437" s="107"/>
      <c r="G437" s="107"/>
      <c r="H437" s="107"/>
      <c r="I437" s="108"/>
      <c r="J437" s="108"/>
      <c r="K437" s="107"/>
      <c r="L437" s="107"/>
      <c r="M437" s="107"/>
      <c r="N437" s="109"/>
      <c r="O437" s="110"/>
      <c r="P437" s="107"/>
      <c r="Q437" s="13"/>
      <c r="R437" s="13"/>
    </row>
    <row r="438" spans="1:20" ht="13.5" customHeight="1">
      <c r="B438" s="183" t="s">
        <v>0</v>
      </c>
      <c r="C438" s="186"/>
      <c r="D438" s="147" t="s">
        <v>1</v>
      </c>
      <c r="E438" s="368">
        <v>1</v>
      </c>
      <c r="F438" s="368"/>
      <c r="G438" s="368">
        <v>2</v>
      </c>
      <c r="H438" s="368"/>
      <c r="I438" s="369">
        <v>3</v>
      </c>
      <c r="J438" s="369"/>
      <c r="K438" s="368">
        <v>4</v>
      </c>
      <c r="L438" s="368"/>
      <c r="M438" s="111" t="s">
        <v>2</v>
      </c>
      <c r="N438" s="111" t="s">
        <v>3</v>
      </c>
      <c r="O438" s="112" t="s">
        <v>7</v>
      </c>
      <c r="P438" s="113"/>
      <c r="Q438" s="49" t="s">
        <v>134</v>
      </c>
      <c r="R438" s="50"/>
    </row>
    <row r="439" spans="1:20" ht="13.5" customHeight="1">
      <c r="A439" s="69">
        <v>1</v>
      </c>
      <c r="B439" s="184">
        <v>321</v>
      </c>
      <c r="C439" s="187" t="e">
        <f>IF(ISNA(MATCH(B439,#REF!,0)),"",INDEX(#REF!,MATCH(B439,#REF!,0)))</f>
        <v>#REF!</v>
      </c>
      <c r="D439" s="148" t="e">
        <f>IF(ISNA(MATCH(B439,#REF!,0)),"bye",INDEX(#REF!,MATCH(B439,#REF!,0)))</f>
        <v>#REF!</v>
      </c>
      <c r="E439" s="114"/>
      <c r="F439" s="115"/>
      <c r="G439" s="370" t="e">
        <f t="array" ref="G439">INDEX(E444:E449,MATCH(D439&amp;D440,C444:C449&amp;D444:D449,0))&amp;"/"&amp;INDEX(F444:F449,MATCH(D439&amp;D440,C444:C449&amp;D444:D449,0))</f>
        <v>#REF!</v>
      </c>
      <c r="H439" s="371"/>
      <c r="I439" s="370" t="e">
        <f t="array" ref="I439">INDEX(E444:E449,MATCH(D439&amp;D441,C444:C449&amp;D444:D449,0))&amp;"/"&amp;INDEX(F444:F449,MATCH(D439&amp;D441,C444:C449&amp;D444:D449,0))</f>
        <v>#REF!</v>
      </c>
      <c r="J439" s="371"/>
      <c r="K439" s="370" t="e">
        <f t="array" ref="K439">INDEX(E444:E449,MATCH(D439&amp;D442,C444:C449&amp;D444:D449,0))&amp;"/"&amp;INDEX(F444:F449,MATCH(D439&amp;D442,C444:C449&amp;D444:D449,0))</f>
        <v>#REF!</v>
      </c>
      <c r="L439" s="371"/>
      <c r="M439" s="116">
        <f>IF(ISBLANK(#REF!),"",COUNTIFS(C444:C449,D439,E444:E449,3)+COUNTIFS(D444:D449,D439,F444:F449,3))</f>
        <v>0</v>
      </c>
      <c r="N439" s="116">
        <f>IF(ISBLANK(#REF!),"",COUNTIFS(C444:C449,D439,E444:E449,"&lt;3")+COUNTIFS(D444:D449,D439,F444:F449,"&lt;3"))</f>
        <v>0</v>
      </c>
      <c r="O439" s="117"/>
      <c r="P439" s="106">
        <v>1</v>
      </c>
      <c r="Q439" s="76" t="e">
        <f>IF(ISBLANK(D439),"*",INDEX(D439:D442,MATCH(P439,O439:O442,0)))</f>
        <v>#N/A</v>
      </c>
      <c r="R439" s="77"/>
    </row>
    <row r="440" spans="1:20" ht="13.5" customHeight="1">
      <c r="A440" s="69">
        <v>2</v>
      </c>
      <c r="B440" s="184">
        <v>322</v>
      </c>
      <c r="C440" s="187" t="e">
        <f>IF(ISNA(MATCH(B440,#REF!,0)),"",INDEX(#REF!,MATCH(B440,#REF!,0)))</f>
        <v>#REF!</v>
      </c>
      <c r="D440" s="148" t="e">
        <f>IF(ISNA(MATCH(B440,#REF!,0)),"bye",INDEX(#REF!,MATCH(B440,#REF!,0)))</f>
        <v>#REF!</v>
      </c>
      <c r="E440" s="370" t="e">
        <f t="array" ref="E440">INDEX(F444:F449,MATCH(D439&amp;D440,C444:C449&amp;D444:D449,0))&amp;"/"&amp;INDEX(E444:E449,MATCH(D439&amp;D440,C444:C449&amp;D444:D449,0))</f>
        <v>#REF!</v>
      </c>
      <c r="F440" s="371"/>
      <c r="G440" s="114"/>
      <c r="H440" s="115"/>
      <c r="I440" s="370" t="e">
        <f t="array" ref="I440">INDEX(E444:E449,MATCH(D440&amp;D441,C444:C449&amp;D444:D449,0))&amp;"/"&amp;INDEX(F444:F449,MATCH(D440&amp;D441,C444:C449&amp;D444:D449,0))</f>
        <v>#REF!</v>
      </c>
      <c r="J440" s="371"/>
      <c r="K440" s="370" t="e">
        <f t="array" ref="K440">INDEX(E444:E449,MATCH(D440&amp;D442,C444:C449&amp;D444:D449,0))&amp;"/"&amp;INDEX(F444:F449,MATCH(D440&amp;D442,C444:C449&amp;D444:D449,0))</f>
        <v>#REF!</v>
      </c>
      <c r="L440" s="371"/>
      <c r="M440" s="116">
        <f>IF(ISBLANK(#REF!),"",COUNTIFS(C444:C449,D440,E444:E449,3)+COUNTIFS(D444:D449,D440,F444:F449,3))</f>
        <v>0</v>
      </c>
      <c r="N440" s="116">
        <f>IF(ISBLANK(#REF!),"",COUNTIFS(C444:C449,D440,E444:E449,"&lt;3")+COUNTIFS(D444:D449,D440,F444:F449,"&lt;3"))</f>
        <v>0</v>
      </c>
      <c r="O440" s="117"/>
      <c r="P440" s="106">
        <v>2</v>
      </c>
      <c r="Q440" s="78" t="e">
        <f>IF(ISBLANK(D440),"*",INDEX(D439:D442,MATCH(P440,O439:O442,0)))</f>
        <v>#N/A</v>
      </c>
      <c r="R440" s="79"/>
    </row>
    <row r="441" spans="1:20" ht="13.5" customHeight="1">
      <c r="A441" s="69">
        <v>3</v>
      </c>
      <c r="B441" s="184">
        <v>323</v>
      </c>
      <c r="C441" s="187" t="e">
        <f>IF(ISNA(MATCH(B441,#REF!,0)),"",INDEX(#REF!,MATCH(B441,#REF!,0)))</f>
        <v>#REF!</v>
      </c>
      <c r="D441" s="148" t="e">
        <f>IF(ISNA(MATCH(B441,#REF!,0)),"bye",INDEX(#REF!,MATCH(B441,#REF!,0)))</f>
        <v>#REF!</v>
      </c>
      <c r="E441" s="370" t="e">
        <f t="array" ref="E441">INDEX(F444:F449,MATCH(D439&amp;D441,C444:C449&amp;D444:D449,0))&amp;"/"&amp;INDEX(E444:E449,MATCH(D439&amp;D441,C444:C449&amp;D444:D449,0))</f>
        <v>#REF!</v>
      </c>
      <c r="F441" s="371"/>
      <c r="G441" s="370" t="e">
        <f t="array" ref="G441">INDEX(F444:F449,MATCH(D440&amp;D441,C444:C449&amp;D444:D449,0))&amp;"/"&amp;INDEX(E444:E449,MATCH(D440&amp;D441,C444:C449&amp;D444:D449,0))</f>
        <v>#REF!</v>
      </c>
      <c r="H441" s="371"/>
      <c r="I441" s="114"/>
      <c r="J441" s="115"/>
      <c r="K441" s="370" t="e">
        <f t="array" ref="K441">INDEX(E444:E449,MATCH(D441&amp;D442,C444:C449&amp;D444:D449,0))&amp;"/"&amp;INDEX(F444:F449,MATCH(D441&amp;D442,C444:C449&amp;D444:D449,0))</f>
        <v>#REF!</v>
      </c>
      <c r="L441" s="371"/>
      <c r="M441" s="116">
        <f>IF(ISBLANK(#REF!),"",COUNTIFS(C444:C449,D441,E444:E449,3)+COUNTIFS(D444:D449,D441,F444:F449,3))</f>
        <v>0</v>
      </c>
      <c r="N441" s="116">
        <f>IF(ISBLANK(#REF!),"",COUNTIFS(C444:C449,D441,E444:E449,"&lt;3")+COUNTIFS(D444:D449,D441,F444:F449,"&lt;3"))</f>
        <v>0</v>
      </c>
      <c r="O441" s="117"/>
      <c r="P441" s="106">
        <v>3</v>
      </c>
      <c r="Q441" s="78" t="e">
        <f>IF(ISBLANK(D441),"*",INDEX(D439:D442,MATCH(P441,O439:O442,0)))</f>
        <v>#N/A</v>
      </c>
      <c r="R441" s="79"/>
    </row>
    <row r="442" spans="1:20" ht="13.5" customHeight="1">
      <c r="A442" s="70">
        <v>4</v>
      </c>
      <c r="B442" s="185">
        <v>324</v>
      </c>
      <c r="C442" s="188" t="e">
        <f>IF(ISNA(MATCH(B442,#REF!,0)),"",INDEX(#REF!,MATCH(B442,#REF!,0)))</f>
        <v>#REF!</v>
      </c>
      <c r="D442" s="149" t="e">
        <f>IF(ISNA(MATCH(B442,#REF!,0)),"bye",INDEX(#REF!,MATCH(B442,#REF!,0)))</f>
        <v>#REF!</v>
      </c>
      <c r="E442" s="372" t="e">
        <f t="array" ref="E442">INDEX(F444:F449,MATCH(D439&amp;D442,C444:C449&amp;D444:D449,0))&amp;"/"&amp;INDEX(E444:E449,MATCH(D439&amp;D442,C444:C449&amp;D444:D449,0))</f>
        <v>#REF!</v>
      </c>
      <c r="F442" s="373"/>
      <c r="G442" s="372" t="e">
        <f t="array" ref="G442">INDEX(F444:F449,MATCH(D440&amp;D442,C444:C449&amp;D444:D449,0))&amp;"/"&amp;INDEX(E444:E449,MATCH(D440&amp;D442,C444:C449&amp;D444:D449,0))</f>
        <v>#REF!</v>
      </c>
      <c r="H442" s="373"/>
      <c r="I442" s="372" t="e">
        <f t="array" ref="I442">INDEX(F444:F449,MATCH(D441&amp;D442,C444:C449&amp;D444:D449,0))&amp;"/"&amp;INDEX(E444:E449,MATCH(D441&amp;D442,C444:C449&amp;D444:D449,0))</f>
        <v>#REF!</v>
      </c>
      <c r="J442" s="373"/>
      <c r="K442" s="114"/>
      <c r="L442" s="115"/>
      <c r="M442" s="118">
        <f>IF(ISBLANK(#REF!),"",COUNTIFS(C444:C449,D442,E444:E449,3)+COUNTIFS(D444:D449,D442,F444:F449,3))</f>
        <v>0</v>
      </c>
      <c r="N442" s="118">
        <f>IF(ISBLANK(#REF!),"",COUNTIFS(C444:C449,D442,E444:E449,"&lt;3")+COUNTIFS(D444:D449,D442,F444:F449,"&lt;3"))</f>
        <v>0</v>
      </c>
      <c r="O442" s="119"/>
      <c r="P442" s="106">
        <v>4</v>
      </c>
      <c r="Q442" s="78" t="e">
        <f>IF(ISBLANK(D442),"*",INDEX(D439:D442,MATCH(P442,O439:O442,0)))</f>
        <v>#N/A</v>
      </c>
      <c r="R442" s="79"/>
    </row>
    <row r="443" spans="1:20" ht="13.5" customHeight="1">
      <c r="A443" s="363"/>
      <c r="B443" s="363"/>
      <c r="C443" s="144"/>
      <c r="E443" s="364" t="s">
        <v>10</v>
      </c>
      <c r="F443" s="364"/>
      <c r="G443" s="365" t="s">
        <v>11</v>
      </c>
      <c r="H443" s="365"/>
      <c r="I443" s="366" t="s">
        <v>4</v>
      </c>
      <c r="J443" s="366"/>
      <c r="K443" s="374" t="s">
        <v>12</v>
      </c>
      <c r="L443" s="374"/>
      <c r="M443" s="172" t="s">
        <v>5</v>
      </c>
      <c r="N443" s="172" t="s">
        <v>6</v>
      </c>
      <c r="O443" s="173" t="s">
        <v>8</v>
      </c>
      <c r="P443" s="174" t="s">
        <v>9</v>
      </c>
      <c r="Q443" s="13"/>
      <c r="R443" s="13"/>
      <c r="S443" s="375" t="s">
        <v>93</v>
      </c>
      <c r="T443" s="375"/>
    </row>
    <row r="444" spans="1:20" ht="13.5" customHeight="1">
      <c r="A444" s="83" t="e">
        <f>IF(ISBLANK(#REF!),"",#REF!)</f>
        <v>#REF!</v>
      </c>
      <c r="B444" s="84" t="e">
        <f>IF(ISBLANK(#REF!),"",#REF!)</f>
        <v>#REF!</v>
      </c>
      <c r="C444" s="122" t="e">
        <f>INDEX(D439:D442,MATCH(S444,A439:A442,0))</f>
        <v>#REF!</v>
      </c>
      <c r="D444" s="150" t="e">
        <f>INDEX(D439:D442,MATCH(T444,A439:A442,0))</f>
        <v>#REF!</v>
      </c>
      <c r="E444" s="123" t="e">
        <f>IF(ISBLANK(#REF!),"",#REF!)</f>
        <v>#REF!</v>
      </c>
      <c r="F444" s="123" t="e">
        <f>IF(ISBLANK(#REF!),"",#REF!)</f>
        <v>#REF!</v>
      </c>
      <c r="G444" s="376" t="e">
        <f>IF(ISBLANK(#REF!),"",#REF!)</f>
        <v>#REF!</v>
      </c>
      <c r="H444" s="376"/>
      <c r="I444" s="376" t="e">
        <f>IF(ISBLANK(#REF!),"",#REF!)</f>
        <v>#REF!</v>
      </c>
      <c r="J444" s="376"/>
      <c r="K444" s="376" t="e">
        <f>IF(ISBLANK(#REF!),"",#REF!)</f>
        <v>#REF!</v>
      </c>
      <c r="L444" s="376" t="e">
        <f>IF(ISBLANK(#REF!),"",#REF!)</f>
        <v>#REF!</v>
      </c>
      <c r="M444" s="125" t="e">
        <f>IF(ISBLANK(#REF!),"",#REF!)</f>
        <v>#REF!</v>
      </c>
      <c r="N444" s="124" t="e">
        <f>IF(ISBLANK(#REF!),"",#REF!)</f>
        <v>#REF!</v>
      </c>
      <c r="O444" s="124" t="e">
        <f>IF(ISBLANK(#REF!),"",#REF!)</f>
        <v>#REF!</v>
      </c>
      <c r="P444" s="126" t="e">
        <f>IF(ISBLANK(#REF!),"",#REF!)</f>
        <v>#REF!</v>
      </c>
      <c r="Q444" s="275" t="e">
        <f>IF(ISBLANK(#REF!),"",#REF!)</f>
        <v>#REF!</v>
      </c>
      <c r="R444" s="276" t="e">
        <f>IF(ISBLANK(#REF!),"","sto "&amp;#REF!)</f>
        <v>#REF!</v>
      </c>
      <c r="S444" s="80">
        <f>$S$10</f>
        <v>1</v>
      </c>
      <c r="T444" s="72">
        <f>$T$10</f>
        <v>3</v>
      </c>
    </row>
    <row r="445" spans="1:20" ht="13.5" customHeight="1">
      <c r="A445" s="85" t="e">
        <f>IF(ISBLANK(#REF!),"",#REF!)</f>
        <v>#REF!</v>
      </c>
      <c r="B445" s="86" t="e">
        <f>IF(ISBLANK(#REF!),"",#REF!)</f>
        <v>#REF!</v>
      </c>
      <c r="C445" s="127" t="e">
        <f>INDEX(D439:D442,MATCH(S445,A439:A442,0))</f>
        <v>#REF!</v>
      </c>
      <c r="D445" s="151" t="e">
        <f>INDEX(D439:D442,MATCH(T445,A439:A442,0))</f>
        <v>#REF!</v>
      </c>
      <c r="E445" s="128" t="e">
        <f>IF(ISBLANK(#REF!),"",#REF!)</f>
        <v>#REF!</v>
      </c>
      <c r="F445" s="128" t="e">
        <f>IF(ISBLANK(#REF!),"",#REF!)</f>
        <v>#REF!</v>
      </c>
      <c r="G445" s="377" t="e">
        <f>IF(ISBLANK(#REF!),"",#REF!)</f>
        <v>#REF!</v>
      </c>
      <c r="H445" s="377"/>
      <c r="I445" s="377" t="e">
        <f>IF(ISBLANK(#REF!),"",#REF!)</f>
        <v>#REF!</v>
      </c>
      <c r="J445" s="377"/>
      <c r="K445" s="377" t="e">
        <f>IF(ISBLANK(#REF!),"",#REF!)</f>
        <v>#REF!</v>
      </c>
      <c r="L445" s="377" t="e">
        <f>IF(ISBLANK(#REF!),"",#REF!)</f>
        <v>#REF!</v>
      </c>
      <c r="M445" s="130" t="e">
        <f>IF(ISBLANK(#REF!),"",#REF!)</f>
        <v>#REF!</v>
      </c>
      <c r="N445" s="129" t="e">
        <f>IF(ISBLANK(#REF!),"",#REF!)</f>
        <v>#REF!</v>
      </c>
      <c r="O445" s="129" t="e">
        <f>IF(ISBLANK(#REF!),"",#REF!)</f>
        <v>#REF!</v>
      </c>
      <c r="P445" s="131" t="e">
        <f>IF(ISBLANK(#REF!),"",#REF!)</f>
        <v>#REF!</v>
      </c>
      <c r="Q445" s="275" t="e">
        <f>IF(ISBLANK(#REF!),"",#REF!)</f>
        <v>#REF!</v>
      </c>
      <c r="R445" s="276" t="e">
        <f>IF(ISBLANK(#REF!),"","sto "&amp;#REF!)</f>
        <v>#REF!</v>
      </c>
      <c r="S445" s="81">
        <f>$S$11</f>
        <v>2</v>
      </c>
      <c r="T445" s="73">
        <f>$T$11</f>
        <v>4</v>
      </c>
    </row>
    <row r="446" spans="1:20" ht="13.5" customHeight="1">
      <c r="A446" s="85" t="e">
        <f>IF(ISBLANK(#REF!),"",#REF!)</f>
        <v>#REF!</v>
      </c>
      <c r="B446" s="86" t="e">
        <f>IF(ISBLANK(#REF!),"",#REF!)</f>
        <v>#REF!</v>
      </c>
      <c r="C446" s="127" t="e">
        <f>INDEX(D439:D442,MATCH(S446,A439:A442,0))</f>
        <v>#REF!</v>
      </c>
      <c r="D446" s="151" t="e">
        <f>INDEX(D439:D442,MATCH(T446,A439:A442,0))</f>
        <v>#REF!</v>
      </c>
      <c r="E446" s="128" t="e">
        <f>IF(ISBLANK(#REF!),"",#REF!)</f>
        <v>#REF!</v>
      </c>
      <c r="F446" s="128" t="e">
        <f>IF(ISBLANK(#REF!),"",#REF!)</f>
        <v>#REF!</v>
      </c>
      <c r="G446" s="377" t="e">
        <f>IF(ISBLANK(#REF!),"",#REF!)</f>
        <v>#REF!</v>
      </c>
      <c r="H446" s="377"/>
      <c r="I446" s="377" t="e">
        <f>IF(ISBLANK(#REF!),"",#REF!)</f>
        <v>#REF!</v>
      </c>
      <c r="J446" s="377"/>
      <c r="K446" s="377" t="e">
        <f>IF(ISBLANK(#REF!),"",#REF!)</f>
        <v>#REF!</v>
      </c>
      <c r="L446" s="377" t="e">
        <f>IF(ISBLANK(#REF!),"",#REF!)</f>
        <v>#REF!</v>
      </c>
      <c r="M446" s="130" t="e">
        <f>IF(ISBLANK(#REF!),"",#REF!)</f>
        <v>#REF!</v>
      </c>
      <c r="N446" s="129" t="e">
        <f>IF(ISBLANK(#REF!),"",#REF!)</f>
        <v>#REF!</v>
      </c>
      <c r="O446" s="129" t="e">
        <f>IF(ISBLANK(#REF!),"",#REF!)</f>
        <v>#REF!</v>
      </c>
      <c r="P446" s="131" t="e">
        <f>IF(ISBLANK(#REF!),"",#REF!)</f>
        <v>#REF!</v>
      </c>
      <c r="Q446" s="275" t="e">
        <f>IF(ISBLANK(#REF!),"",#REF!)</f>
        <v>#REF!</v>
      </c>
      <c r="R446" s="276" t="e">
        <f>IF(ISBLANK(#REF!),"","sto "&amp;#REF!)</f>
        <v>#REF!</v>
      </c>
      <c r="S446" s="81">
        <f>$S$12</f>
        <v>1</v>
      </c>
      <c r="T446" s="73">
        <f>$T$12</f>
        <v>2</v>
      </c>
    </row>
    <row r="447" spans="1:20" ht="13.5" customHeight="1">
      <c r="A447" s="85" t="e">
        <f>IF(ISBLANK(#REF!),"",#REF!)</f>
        <v>#REF!</v>
      </c>
      <c r="B447" s="86" t="e">
        <f>IF(ISBLANK(#REF!),"",#REF!)</f>
        <v>#REF!</v>
      </c>
      <c r="C447" s="127" t="e">
        <f>INDEX(D439:D442,MATCH(S447,A439:A442,0))</f>
        <v>#REF!</v>
      </c>
      <c r="D447" s="151" t="e">
        <f>INDEX(D439:D442,MATCH(T447,A439:A442,0))</f>
        <v>#REF!</v>
      </c>
      <c r="E447" s="128" t="e">
        <f>IF(ISBLANK(#REF!),"",#REF!)</f>
        <v>#REF!</v>
      </c>
      <c r="F447" s="128" t="e">
        <f>IF(ISBLANK(#REF!),"",#REF!)</f>
        <v>#REF!</v>
      </c>
      <c r="G447" s="377" t="e">
        <f>IF(ISBLANK(#REF!),"",#REF!)</f>
        <v>#REF!</v>
      </c>
      <c r="H447" s="377"/>
      <c r="I447" s="377" t="e">
        <f>IF(ISBLANK(#REF!),"",#REF!)</f>
        <v>#REF!</v>
      </c>
      <c r="J447" s="377"/>
      <c r="K447" s="377" t="e">
        <f>IF(ISBLANK(#REF!),"",#REF!)</f>
        <v>#REF!</v>
      </c>
      <c r="L447" s="377" t="e">
        <f>IF(ISBLANK(#REF!),"",#REF!)</f>
        <v>#REF!</v>
      </c>
      <c r="M447" s="130" t="e">
        <f>IF(ISBLANK(#REF!),"",#REF!)</f>
        <v>#REF!</v>
      </c>
      <c r="N447" s="129" t="e">
        <f>IF(ISBLANK(#REF!),"",#REF!)</f>
        <v>#REF!</v>
      </c>
      <c r="O447" s="129" t="e">
        <f>IF(ISBLANK(#REF!),"",#REF!)</f>
        <v>#REF!</v>
      </c>
      <c r="P447" s="131" t="e">
        <f>IF(ISBLANK(#REF!),"",#REF!)</f>
        <v>#REF!</v>
      </c>
      <c r="Q447" s="275" t="e">
        <f>IF(ISBLANK(#REF!),"",#REF!)</f>
        <v>#REF!</v>
      </c>
      <c r="R447" s="276" t="e">
        <f>IF(ISBLANK(#REF!),"","sto "&amp;#REF!)</f>
        <v>#REF!</v>
      </c>
      <c r="S447" s="81">
        <f>$S$13</f>
        <v>3</v>
      </c>
      <c r="T447" s="73">
        <f>$T$13</f>
        <v>4</v>
      </c>
    </row>
    <row r="448" spans="1:20" ht="13.5" customHeight="1">
      <c r="A448" s="85" t="e">
        <f>IF(ISBLANK(#REF!),"",#REF!)</f>
        <v>#REF!</v>
      </c>
      <c r="B448" s="86" t="e">
        <f>IF(ISBLANK(#REF!),"",#REF!)</f>
        <v>#REF!</v>
      </c>
      <c r="C448" s="127" t="e">
        <f>INDEX(D439:D442,MATCH(S448,A439:A442,0))</f>
        <v>#REF!</v>
      </c>
      <c r="D448" s="151" t="e">
        <f>INDEX(D439:D442,MATCH(T448,A439:A442,0))</f>
        <v>#REF!</v>
      </c>
      <c r="E448" s="128" t="e">
        <f>IF(ISBLANK(#REF!),"",#REF!)</f>
        <v>#REF!</v>
      </c>
      <c r="F448" s="128" t="e">
        <f>IF(ISBLANK(#REF!),"",#REF!)</f>
        <v>#REF!</v>
      </c>
      <c r="G448" s="377" t="e">
        <f>IF(ISBLANK(#REF!),"",#REF!)</f>
        <v>#REF!</v>
      </c>
      <c r="H448" s="377"/>
      <c r="I448" s="377" t="e">
        <f>IF(ISBLANK(#REF!),"",#REF!)</f>
        <v>#REF!</v>
      </c>
      <c r="J448" s="377"/>
      <c r="K448" s="377" t="e">
        <f>IF(ISBLANK(#REF!),"",#REF!)</f>
        <v>#REF!</v>
      </c>
      <c r="L448" s="377" t="e">
        <f>IF(ISBLANK(#REF!),"",#REF!)</f>
        <v>#REF!</v>
      </c>
      <c r="M448" s="130" t="e">
        <f>IF(ISBLANK(#REF!),"",#REF!)</f>
        <v>#REF!</v>
      </c>
      <c r="N448" s="129" t="e">
        <f>IF(ISBLANK(#REF!),"",#REF!)</f>
        <v>#REF!</v>
      </c>
      <c r="O448" s="129" t="e">
        <f>IF(ISBLANK(#REF!),"",#REF!)</f>
        <v>#REF!</v>
      </c>
      <c r="P448" s="131" t="e">
        <f>IF(ISBLANK(#REF!),"",#REF!)</f>
        <v>#REF!</v>
      </c>
      <c r="Q448" s="275" t="e">
        <f>IF(ISBLANK(#REF!),"",#REF!)</f>
        <v>#REF!</v>
      </c>
      <c r="R448" s="276" t="e">
        <f>IF(ISBLANK(#REF!),"","sto "&amp;#REF!)</f>
        <v>#REF!</v>
      </c>
      <c r="S448" s="81">
        <f>$S$14</f>
        <v>1</v>
      </c>
      <c r="T448" s="73">
        <f>$T$14</f>
        <v>4</v>
      </c>
    </row>
    <row r="449" spans="1:20" ht="13.5" customHeight="1">
      <c r="A449" s="87" t="e">
        <f>IF(ISBLANK(#REF!),"",#REF!)</f>
        <v>#REF!</v>
      </c>
      <c r="B449" s="88" t="e">
        <f>IF(ISBLANK(#REF!),"",#REF!)</f>
        <v>#REF!</v>
      </c>
      <c r="C449" s="132" t="e">
        <f>INDEX(D439:D442,MATCH(S449,A439:A442,0))</f>
        <v>#REF!</v>
      </c>
      <c r="D449" s="152" t="e">
        <f>INDEX(D439:D442,MATCH(T449,A439:A442,0))</f>
        <v>#REF!</v>
      </c>
      <c r="E449" s="133" t="e">
        <f>IF(ISBLANK(#REF!),"",#REF!)</f>
        <v>#REF!</v>
      </c>
      <c r="F449" s="133" t="e">
        <f>IF(ISBLANK(#REF!),"",#REF!)</f>
        <v>#REF!</v>
      </c>
      <c r="G449" s="367" t="e">
        <f>IF(ISBLANK(#REF!),"",#REF!)</f>
        <v>#REF!</v>
      </c>
      <c r="H449" s="367"/>
      <c r="I449" s="367" t="e">
        <f>IF(ISBLANK(#REF!),"",#REF!)</f>
        <v>#REF!</v>
      </c>
      <c r="J449" s="367"/>
      <c r="K449" s="367" t="e">
        <f>IF(ISBLANK(#REF!),"",#REF!)</f>
        <v>#REF!</v>
      </c>
      <c r="L449" s="367" t="e">
        <f>IF(ISBLANK(#REF!),"",#REF!)</f>
        <v>#REF!</v>
      </c>
      <c r="M449" s="135" t="e">
        <f>IF(ISBLANK(#REF!),"",#REF!)</f>
        <v>#REF!</v>
      </c>
      <c r="N449" s="134" t="e">
        <f>IF(ISBLANK(#REF!),"",#REF!)</f>
        <v>#REF!</v>
      </c>
      <c r="O449" s="134" t="e">
        <f>IF(ISBLANK(#REF!),"",#REF!)</f>
        <v>#REF!</v>
      </c>
      <c r="P449" s="136" t="e">
        <f>IF(ISBLANK(#REF!),"",#REF!)</f>
        <v>#REF!</v>
      </c>
      <c r="Q449" s="275" t="e">
        <f>IF(ISBLANK(#REF!),"",#REF!)</f>
        <v>#REF!</v>
      </c>
      <c r="R449" s="276" t="e">
        <f>IF(ISBLANK(#REF!),"","sto "&amp;#REF!)</f>
        <v>#REF!</v>
      </c>
      <c r="S449" s="82">
        <f>$S$15</f>
        <v>2</v>
      </c>
      <c r="T449" s="74">
        <f>$T$15</f>
        <v>3</v>
      </c>
    </row>
    <row r="451" spans="1:20" ht="13.5" customHeight="1">
      <c r="B451" s="12"/>
      <c r="C451" s="143"/>
      <c r="D451" s="120" t="s">
        <v>74</v>
      </c>
      <c r="E451" s="107"/>
      <c r="F451" s="107"/>
      <c r="G451" s="107"/>
      <c r="H451" s="107"/>
      <c r="I451" s="108"/>
      <c r="J451" s="108"/>
      <c r="K451" s="107"/>
      <c r="L451" s="107"/>
      <c r="M451" s="107"/>
      <c r="N451" s="109"/>
      <c r="O451" s="110"/>
      <c r="P451" s="107"/>
      <c r="Q451" s="13"/>
      <c r="R451" s="13"/>
    </row>
    <row r="452" spans="1:20" ht="13.5" customHeight="1">
      <c r="B452" s="183" t="s">
        <v>0</v>
      </c>
      <c r="C452" s="186"/>
      <c r="D452" s="147" t="s">
        <v>1</v>
      </c>
      <c r="E452" s="368">
        <v>1</v>
      </c>
      <c r="F452" s="368"/>
      <c r="G452" s="368">
        <v>2</v>
      </c>
      <c r="H452" s="368"/>
      <c r="I452" s="369">
        <v>3</v>
      </c>
      <c r="J452" s="369"/>
      <c r="K452" s="368">
        <v>4</v>
      </c>
      <c r="L452" s="368"/>
      <c r="M452" s="111" t="s">
        <v>2</v>
      </c>
      <c r="N452" s="111" t="s">
        <v>3</v>
      </c>
      <c r="O452" s="112" t="s">
        <v>7</v>
      </c>
      <c r="P452" s="113"/>
      <c r="Q452" s="49" t="s">
        <v>135</v>
      </c>
      <c r="R452" s="50"/>
    </row>
    <row r="453" spans="1:20" ht="13.5" customHeight="1">
      <c r="A453" s="69">
        <v>1</v>
      </c>
      <c r="B453" s="184">
        <v>331</v>
      </c>
      <c r="C453" s="187" t="e">
        <f>IF(ISNA(MATCH(B453,#REF!,0)),"",INDEX(#REF!,MATCH(B453,#REF!,0)))</f>
        <v>#REF!</v>
      </c>
      <c r="D453" s="148" t="e">
        <f>IF(ISNA(MATCH(B453,#REF!,0)),"bye",INDEX(#REF!,MATCH(B453,#REF!,0)))</f>
        <v>#REF!</v>
      </c>
      <c r="E453" s="114"/>
      <c r="F453" s="115"/>
      <c r="G453" s="370" t="e">
        <f t="array" ref="G453">INDEX(E458:E463,MATCH(D453&amp;D454,C458:C463&amp;D458:D463,0))&amp;"/"&amp;INDEX(F458:F463,MATCH(D453&amp;D454,C458:C463&amp;D458:D463,0))</f>
        <v>#REF!</v>
      </c>
      <c r="H453" s="371"/>
      <c r="I453" s="370" t="e">
        <f t="array" ref="I453">INDEX(E458:E463,MATCH(D453&amp;D455,C458:C463&amp;D458:D463,0))&amp;"/"&amp;INDEX(F458:F463,MATCH(D453&amp;D455,C458:C463&amp;D458:D463,0))</f>
        <v>#REF!</v>
      </c>
      <c r="J453" s="371"/>
      <c r="K453" s="370" t="e">
        <f t="array" ref="K453">INDEX(E458:E463,MATCH(D453&amp;D456,C458:C463&amp;D458:D463,0))&amp;"/"&amp;INDEX(F458:F463,MATCH(D453&amp;D456,C458:C463&amp;D458:D463,0))</f>
        <v>#REF!</v>
      </c>
      <c r="L453" s="371"/>
      <c r="M453" s="116">
        <f>IF(ISBLANK(#REF!),"",COUNTIFS(C458:C463,D453,E458:E463,3)+COUNTIFS(D458:D463,D453,F458:F463,3))</f>
        <v>0</v>
      </c>
      <c r="N453" s="116">
        <f>IF(ISBLANK(#REF!),"",COUNTIFS(C458:C463,D453,E458:E463,"&lt;3")+COUNTIFS(D458:D463,D453,F458:F463,"&lt;3"))</f>
        <v>0</v>
      </c>
      <c r="O453" s="117"/>
      <c r="P453" s="106">
        <v>1</v>
      </c>
      <c r="Q453" s="76" t="e">
        <f>IF(ISBLANK(D453),"*",INDEX(D453:D456,MATCH(P453,O453:O456,0)))</f>
        <v>#N/A</v>
      </c>
      <c r="R453" s="77"/>
    </row>
    <row r="454" spans="1:20" ht="13.5" customHeight="1">
      <c r="A454" s="69">
        <v>2</v>
      </c>
      <c r="B454" s="184">
        <v>332</v>
      </c>
      <c r="C454" s="187" t="e">
        <f>IF(ISNA(MATCH(B454,#REF!,0)),"",INDEX(#REF!,MATCH(B454,#REF!,0)))</f>
        <v>#REF!</v>
      </c>
      <c r="D454" s="148" t="e">
        <f>IF(ISNA(MATCH(B454,#REF!,0)),"bye",INDEX(#REF!,MATCH(B454,#REF!,0)))</f>
        <v>#REF!</v>
      </c>
      <c r="E454" s="370" t="e">
        <f t="array" ref="E454">INDEX(F458:F463,MATCH(D453&amp;D454,C458:C463&amp;D458:D463,0))&amp;"/"&amp;INDEX(E458:E463,MATCH(D453&amp;D454,C458:C463&amp;D458:D463,0))</f>
        <v>#REF!</v>
      </c>
      <c r="F454" s="371"/>
      <c r="G454" s="114"/>
      <c r="H454" s="115"/>
      <c r="I454" s="370" t="e">
        <f t="array" ref="I454">INDEX(E458:E463,MATCH(D454&amp;D455,C458:C463&amp;D458:D463,0))&amp;"/"&amp;INDEX(F458:F463,MATCH(D454&amp;D455,C458:C463&amp;D458:D463,0))</f>
        <v>#REF!</v>
      </c>
      <c r="J454" s="371"/>
      <c r="K454" s="370" t="e">
        <f t="array" ref="K454">INDEX(E458:E463,MATCH(D454&amp;D456,C458:C463&amp;D458:D463,0))&amp;"/"&amp;INDEX(F458:F463,MATCH(D454&amp;D456,C458:C463&amp;D458:D463,0))</f>
        <v>#REF!</v>
      </c>
      <c r="L454" s="371"/>
      <c r="M454" s="116">
        <f>IF(ISBLANK(#REF!),"",COUNTIFS(C458:C463,D454,E458:E463,3)+COUNTIFS(D458:D463,D454,F458:F463,3))</f>
        <v>0</v>
      </c>
      <c r="N454" s="116">
        <f>IF(ISBLANK(#REF!),"",COUNTIFS(C458:C463,D454,E458:E463,"&lt;3")+COUNTIFS(D458:D463,D454,F458:F463,"&lt;3"))</f>
        <v>0</v>
      </c>
      <c r="O454" s="117"/>
      <c r="P454" s="106">
        <v>2</v>
      </c>
      <c r="Q454" s="78" t="e">
        <f>IF(ISBLANK(D454),"*",INDEX(D453:D456,MATCH(P454,O453:O456,0)))</f>
        <v>#N/A</v>
      </c>
      <c r="R454" s="79"/>
    </row>
    <row r="455" spans="1:20" ht="13.5" customHeight="1">
      <c r="A455" s="69">
        <v>3</v>
      </c>
      <c r="B455" s="184">
        <v>333</v>
      </c>
      <c r="C455" s="187" t="e">
        <f>IF(ISNA(MATCH(B455,#REF!,0)),"",INDEX(#REF!,MATCH(B455,#REF!,0)))</f>
        <v>#REF!</v>
      </c>
      <c r="D455" s="148" t="e">
        <f>IF(ISNA(MATCH(B455,#REF!,0)),"bye",INDEX(#REF!,MATCH(B455,#REF!,0)))</f>
        <v>#REF!</v>
      </c>
      <c r="E455" s="370" t="e">
        <f t="array" ref="E455">INDEX(F458:F463,MATCH(D453&amp;D455,C458:C463&amp;D458:D463,0))&amp;"/"&amp;INDEX(E458:E463,MATCH(D453&amp;D455,C458:C463&amp;D458:D463,0))</f>
        <v>#REF!</v>
      </c>
      <c r="F455" s="371"/>
      <c r="G455" s="370" t="e">
        <f t="array" ref="G455">INDEX(F458:F463,MATCH(D454&amp;D455,C458:C463&amp;D458:D463,0))&amp;"/"&amp;INDEX(E458:E463,MATCH(D454&amp;D455,C458:C463&amp;D458:D463,0))</f>
        <v>#REF!</v>
      </c>
      <c r="H455" s="371"/>
      <c r="I455" s="114"/>
      <c r="J455" s="115"/>
      <c r="K455" s="370" t="e">
        <f t="array" ref="K455">INDEX(E458:E463,MATCH(D455&amp;D456,C458:C463&amp;D458:D463,0))&amp;"/"&amp;INDEX(F458:F463,MATCH(D455&amp;D456,C458:C463&amp;D458:D463,0))</f>
        <v>#REF!</v>
      </c>
      <c r="L455" s="371"/>
      <c r="M455" s="116">
        <f>IF(ISBLANK(#REF!),"",COUNTIFS(C458:C463,D455,E458:E463,3)+COUNTIFS(D458:D463,D455,F458:F463,3))</f>
        <v>0</v>
      </c>
      <c r="N455" s="116">
        <f>IF(ISBLANK(#REF!),"",COUNTIFS(C458:C463,D455,E458:E463,"&lt;3")+COUNTIFS(D458:D463,D455,F458:F463,"&lt;3"))</f>
        <v>0</v>
      </c>
      <c r="O455" s="117"/>
      <c r="P455" s="106">
        <v>3</v>
      </c>
      <c r="Q455" s="78" t="e">
        <f>IF(ISBLANK(D455),"*",INDEX(D453:D456,MATCH(P455,O453:O456,0)))</f>
        <v>#N/A</v>
      </c>
      <c r="R455" s="79"/>
    </row>
    <row r="456" spans="1:20" ht="13.5" customHeight="1">
      <c r="A456" s="70">
        <v>4</v>
      </c>
      <c r="B456" s="185">
        <v>334</v>
      </c>
      <c r="C456" s="188" t="e">
        <f>IF(ISNA(MATCH(B456,#REF!,0)),"",INDEX(#REF!,MATCH(B456,#REF!,0)))</f>
        <v>#REF!</v>
      </c>
      <c r="D456" s="149" t="e">
        <f>IF(ISNA(MATCH(B456,#REF!,0)),"bye",INDEX(#REF!,MATCH(B456,#REF!,0)))</f>
        <v>#REF!</v>
      </c>
      <c r="E456" s="372" t="e">
        <f t="array" ref="E456">INDEX(F458:F463,MATCH(D453&amp;D456,C458:C463&amp;D458:D463,0))&amp;"/"&amp;INDEX(E458:E463,MATCH(D453&amp;D456,C458:C463&amp;D458:D463,0))</f>
        <v>#REF!</v>
      </c>
      <c r="F456" s="373"/>
      <c r="G456" s="372" t="e">
        <f t="array" ref="G456">INDEX(F458:F463,MATCH(D454&amp;D456,C458:C463&amp;D458:D463,0))&amp;"/"&amp;INDEX(E458:E463,MATCH(D454&amp;D456,C458:C463&amp;D458:D463,0))</f>
        <v>#REF!</v>
      </c>
      <c r="H456" s="373"/>
      <c r="I456" s="372" t="e">
        <f t="array" ref="I456">INDEX(F458:F463,MATCH(D455&amp;D456,C458:C463&amp;D458:D463,0))&amp;"/"&amp;INDEX(E458:E463,MATCH(D455&amp;D456,C458:C463&amp;D458:D463,0))</f>
        <v>#REF!</v>
      </c>
      <c r="J456" s="373"/>
      <c r="K456" s="114"/>
      <c r="L456" s="115"/>
      <c r="M456" s="118">
        <f>IF(ISBLANK(#REF!),"",COUNTIFS(C458:C463,D456,E458:E463,3)+COUNTIFS(D458:D463,D456,F458:F463,3))</f>
        <v>0</v>
      </c>
      <c r="N456" s="118">
        <f>IF(ISBLANK(#REF!),"",COUNTIFS(C458:C463,D456,E458:E463,"&lt;3")+COUNTIFS(D458:D463,D456,F458:F463,"&lt;3"))</f>
        <v>0</v>
      </c>
      <c r="O456" s="119"/>
      <c r="P456" s="106">
        <v>4</v>
      </c>
      <c r="Q456" s="78" t="e">
        <f>IF(ISBLANK(D456),"*",INDEX(D453:D456,MATCH(P456,O453:O456,0)))</f>
        <v>#N/A</v>
      </c>
      <c r="R456" s="79"/>
    </row>
    <row r="457" spans="1:20" ht="13.5" customHeight="1">
      <c r="A457" s="363"/>
      <c r="B457" s="363"/>
      <c r="C457" s="144"/>
      <c r="E457" s="364" t="s">
        <v>10</v>
      </c>
      <c r="F457" s="364"/>
      <c r="G457" s="365" t="s">
        <v>11</v>
      </c>
      <c r="H457" s="365"/>
      <c r="I457" s="366" t="s">
        <v>4</v>
      </c>
      <c r="J457" s="366"/>
      <c r="K457" s="374" t="s">
        <v>12</v>
      </c>
      <c r="L457" s="374"/>
      <c r="M457" s="172" t="s">
        <v>5</v>
      </c>
      <c r="N457" s="172" t="s">
        <v>6</v>
      </c>
      <c r="O457" s="173" t="s">
        <v>8</v>
      </c>
      <c r="P457" s="174" t="s">
        <v>9</v>
      </c>
      <c r="Q457" s="13"/>
      <c r="R457" s="13"/>
      <c r="S457" s="375" t="s">
        <v>93</v>
      </c>
      <c r="T457" s="375"/>
    </row>
    <row r="458" spans="1:20" ht="13.5" customHeight="1">
      <c r="A458" s="83" t="e">
        <f>IF(ISBLANK(#REF!),"",#REF!)</f>
        <v>#REF!</v>
      </c>
      <c r="B458" s="84" t="e">
        <f>IF(ISBLANK(#REF!),"",#REF!)</f>
        <v>#REF!</v>
      </c>
      <c r="C458" s="122" t="e">
        <f>INDEX(D453:D456,MATCH(S458,A453:A456,0))</f>
        <v>#REF!</v>
      </c>
      <c r="D458" s="150" t="e">
        <f>INDEX(D453:D456,MATCH(T458,A453:A456,0))</f>
        <v>#REF!</v>
      </c>
      <c r="E458" s="123" t="e">
        <f>IF(ISBLANK(#REF!),"",#REF!)</f>
        <v>#REF!</v>
      </c>
      <c r="F458" s="123" t="e">
        <f>IF(ISBLANK(#REF!),"",#REF!)</f>
        <v>#REF!</v>
      </c>
      <c r="G458" s="376" t="e">
        <f>IF(ISBLANK(#REF!),"",#REF!)</f>
        <v>#REF!</v>
      </c>
      <c r="H458" s="376"/>
      <c r="I458" s="376" t="e">
        <f>IF(ISBLANK(#REF!),"",#REF!)</f>
        <v>#REF!</v>
      </c>
      <c r="J458" s="376"/>
      <c r="K458" s="376" t="e">
        <f>IF(ISBLANK(#REF!),"",#REF!)</f>
        <v>#REF!</v>
      </c>
      <c r="L458" s="376" t="e">
        <f>IF(ISBLANK(#REF!),"",#REF!)</f>
        <v>#REF!</v>
      </c>
      <c r="M458" s="125" t="e">
        <f>IF(ISBLANK(#REF!),"",#REF!)</f>
        <v>#REF!</v>
      </c>
      <c r="N458" s="124" t="e">
        <f>IF(ISBLANK(#REF!),"",#REF!)</f>
        <v>#REF!</v>
      </c>
      <c r="O458" s="124" t="e">
        <f>IF(ISBLANK(#REF!),"",#REF!)</f>
        <v>#REF!</v>
      </c>
      <c r="P458" s="126" t="e">
        <f>IF(ISBLANK(#REF!),"",#REF!)</f>
        <v>#REF!</v>
      </c>
      <c r="Q458" s="275" t="e">
        <f>IF(ISBLANK(#REF!),"",#REF!)</f>
        <v>#REF!</v>
      </c>
      <c r="R458" s="276" t="e">
        <f>IF(ISBLANK(#REF!),"","sto "&amp;#REF!)</f>
        <v>#REF!</v>
      </c>
      <c r="S458" s="80">
        <f>$S$10</f>
        <v>1</v>
      </c>
      <c r="T458" s="72">
        <f>$T$10</f>
        <v>3</v>
      </c>
    </row>
    <row r="459" spans="1:20" ht="13.5" customHeight="1">
      <c r="A459" s="85" t="e">
        <f>IF(ISBLANK(#REF!),"",#REF!)</f>
        <v>#REF!</v>
      </c>
      <c r="B459" s="86" t="e">
        <f>IF(ISBLANK(#REF!),"",#REF!)</f>
        <v>#REF!</v>
      </c>
      <c r="C459" s="127" t="e">
        <f>INDEX(D453:D456,MATCH(S459,A453:A456,0))</f>
        <v>#REF!</v>
      </c>
      <c r="D459" s="151" t="e">
        <f>INDEX(D453:D456,MATCH(T459,A453:A456,0))</f>
        <v>#REF!</v>
      </c>
      <c r="E459" s="128" t="e">
        <f>IF(ISBLANK(#REF!),"",#REF!)</f>
        <v>#REF!</v>
      </c>
      <c r="F459" s="128" t="e">
        <f>IF(ISBLANK(#REF!),"",#REF!)</f>
        <v>#REF!</v>
      </c>
      <c r="G459" s="377" t="e">
        <f>IF(ISBLANK(#REF!),"",#REF!)</f>
        <v>#REF!</v>
      </c>
      <c r="H459" s="377"/>
      <c r="I459" s="377" t="e">
        <f>IF(ISBLANK(#REF!),"",#REF!)</f>
        <v>#REF!</v>
      </c>
      <c r="J459" s="377"/>
      <c r="K459" s="377" t="e">
        <f>IF(ISBLANK(#REF!),"",#REF!)</f>
        <v>#REF!</v>
      </c>
      <c r="L459" s="377" t="e">
        <f>IF(ISBLANK(#REF!),"",#REF!)</f>
        <v>#REF!</v>
      </c>
      <c r="M459" s="130" t="e">
        <f>IF(ISBLANK(#REF!),"",#REF!)</f>
        <v>#REF!</v>
      </c>
      <c r="N459" s="129" t="e">
        <f>IF(ISBLANK(#REF!),"",#REF!)</f>
        <v>#REF!</v>
      </c>
      <c r="O459" s="129" t="e">
        <f>IF(ISBLANK(#REF!),"",#REF!)</f>
        <v>#REF!</v>
      </c>
      <c r="P459" s="131" t="e">
        <f>IF(ISBLANK(#REF!),"",#REF!)</f>
        <v>#REF!</v>
      </c>
      <c r="Q459" s="275" t="e">
        <f>IF(ISBLANK(#REF!),"",#REF!)</f>
        <v>#REF!</v>
      </c>
      <c r="R459" s="276" t="e">
        <f>IF(ISBLANK(#REF!),"","sto "&amp;#REF!)</f>
        <v>#REF!</v>
      </c>
      <c r="S459" s="81">
        <f>$S$11</f>
        <v>2</v>
      </c>
      <c r="T459" s="73">
        <f>$T$11</f>
        <v>4</v>
      </c>
    </row>
    <row r="460" spans="1:20" ht="13.5" customHeight="1">
      <c r="A460" s="85" t="e">
        <f>IF(ISBLANK(#REF!),"",#REF!)</f>
        <v>#REF!</v>
      </c>
      <c r="B460" s="86" t="e">
        <f>IF(ISBLANK(#REF!),"",#REF!)</f>
        <v>#REF!</v>
      </c>
      <c r="C460" s="127" t="e">
        <f>INDEX(D453:D456,MATCH(S460,A453:A456,0))</f>
        <v>#REF!</v>
      </c>
      <c r="D460" s="151" t="e">
        <f>INDEX(D453:D456,MATCH(T460,A453:A456,0))</f>
        <v>#REF!</v>
      </c>
      <c r="E460" s="128" t="e">
        <f>IF(ISBLANK(#REF!),"",#REF!)</f>
        <v>#REF!</v>
      </c>
      <c r="F460" s="128" t="e">
        <f>IF(ISBLANK(#REF!),"",#REF!)</f>
        <v>#REF!</v>
      </c>
      <c r="G460" s="377" t="e">
        <f>IF(ISBLANK(#REF!),"",#REF!)</f>
        <v>#REF!</v>
      </c>
      <c r="H460" s="377"/>
      <c r="I460" s="377" t="e">
        <f>IF(ISBLANK(#REF!),"",#REF!)</f>
        <v>#REF!</v>
      </c>
      <c r="J460" s="377"/>
      <c r="K460" s="377" t="e">
        <f>IF(ISBLANK(#REF!),"",#REF!)</f>
        <v>#REF!</v>
      </c>
      <c r="L460" s="377" t="e">
        <f>IF(ISBLANK(#REF!),"",#REF!)</f>
        <v>#REF!</v>
      </c>
      <c r="M460" s="130" t="e">
        <f>IF(ISBLANK(#REF!),"",#REF!)</f>
        <v>#REF!</v>
      </c>
      <c r="N460" s="129" t="e">
        <f>IF(ISBLANK(#REF!),"",#REF!)</f>
        <v>#REF!</v>
      </c>
      <c r="O460" s="129" t="e">
        <f>IF(ISBLANK(#REF!),"",#REF!)</f>
        <v>#REF!</v>
      </c>
      <c r="P460" s="131" t="e">
        <f>IF(ISBLANK(#REF!),"",#REF!)</f>
        <v>#REF!</v>
      </c>
      <c r="Q460" s="275" t="e">
        <f>IF(ISBLANK(#REF!),"",#REF!)</f>
        <v>#REF!</v>
      </c>
      <c r="R460" s="276" t="e">
        <f>IF(ISBLANK(#REF!),"","sto "&amp;#REF!)</f>
        <v>#REF!</v>
      </c>
      <c r="S460" s="81">
        <f>$S$12</f>
        <v>1</v>
      </c>
      <c r="T460" s="73">
        <f>$T$12</f>
        <v>2</v>
      </c>
    </row>
    <row r="461" spans="1:20" ht="13.5" customHeight="1">
      <c r="A461" s="85" t="e">
        <f>IF(ISBLANK(#REF!),"",#REF!)</f>
        <v>#REF!</v>
      </c>
      <c r="B461" s="86" t="e">
        <f>IF(ISBLANK(#REF!),"",#REF!)</f>
        <v>#REF!</v>
      </c>
      <c r="C461" s="127" t="e">
        <f>INDEX(D453:D456,MATCH(S461,A453:A456,0))</f>
        <v>#REF!</v>
      </c>
      <c r="D461" s="151" t="e">
        <f>INDEX(D453:D456,MATCH(T461,A453:A456,0))</f>
        <v>#REF!</v>
      </c>
      <c r="E461" s="128" t="e">
        <f>IF(ISBLANK(#REF!),"",#REF!)</f>
        <v>#REF!</v>
      </c>
      <c r="F461" s="128" t="e">
        <f>IF(ISBLANK(#REF!),"",#REF!)</f>
        <v>#REF!</v>
      </c>
      <c r="G461" s="377" t="e">
        <f>IF(ISBLANK(#REF!),"",#REF!)</f>
        <v>#REF!</v>
      </c>
      <c r="H461" s="377"/>
      <c r="I461" s="377" t="e">
        <f>IF(ISBLANK(#REF!),"",#REF!)</f>
        <v>#REF!</v>
      </c>
      <c r="J461" s="377"/>
      <c r="K461" s="377" t="e">
        <f>IF(ISBLANK(#REF!),"",#REF!)</f>
        <v>#REF!</v>
      </c>
      <c r="L461" s="377" t="e">
        <f>IF(ISBLANK(#REF!),"",#REF!)</f>
        <v>#REF!</v>
      </c>
      <c r="M461" s="130" t="e">
        <f>IF(ISBLANK(#REF!),"",#REF!)</f>
        <v>#REF!</v>
      </c>
      <c r="N461" s="129" t="e">
        <f>IF(ISBLANK(#REF!),"",#REF!)</f>
        <v>#REF!</v>
      </c>
      <c r="O461" s="129" t="e">
        <f>IF(ISBLANK(#REF!),"",#REF!)</f>
        <v>#REF!</v>
      </c>
      <c r="P461" s="131" t="e">
        <f>IF(ISBLANK(#REF!),"",#REF!)</f>
        <v>#REF!</v>
      </c>
      <c r="Q461" s="275" t="e">
        <f>IF(ISBLANK(#REF!),"",#REF!)</f>
        <v>#REF!</v>
      </c>
      <c r="R461" s="276" t="e">
        <f>IF(ISBLANK(#REF!),"","sto "&amp;#REF!)</f>
        <v>#REF!</v>
      </c>
      <c r="S461" s="81">
        <f>$S$13</f>
        <v>3</v>
      </c>
      <c r="T461" s="73">
        <f>$T$13</f>
        <v>4</v>
      </c>
    </row>
    <row r="462" spans="1:20" ht="13.5" customHeight="1">
      <c r="A462" s="85" t="e">
        <f>IF(ISBLANK(#REF!),"",#REF!)</f>
        <v>#REF!</v>
      </c>
      <c r="B462" s="86" t="e">
        <f>IF(ISBLANK(#REF!),"",#REF!)</f>
        <v>#REF!</v>
      </c>
      <c r="C462" s="127" t="e">
        <f>INDEX(D453:D456,MATCH(S462,A453:A456,0))</f>
        <v>#REF!</v>
      </c>
      <c r="D462" s="151" t="e">
        <f>INDEX(D453:D456,MATCH(T462,A453:A456,0))</f>
        <v>#REF!</v>
      </c>
      <c r="E462" s="128" t="e">
        <f>IF(ISBLANK(#REF!),"",#REF!)</f>
        <v>#REF!</v>
      </c>
      <c r="F462" s="128" t="e">
        <f>IF(ISBLANK(#REF!),"",#REF!)</f>
        <v>#REF!</v>
      </c>
      <c r="G462" s="377" t="e">
        <f>IF(ISBLANK(#REF!),"",#REF!)</f>
        <v>#REF!</v>
      </c>
      <c r="H462" s="377"/>
      <c r="I462" s="377" t="e">
        <f>IF(ISBLANK(#REF!),"",#REF!)</f>
        <v>#REF!</v>
      </c>
      <c r="J462" s="377"/>
      <c r="K462" s="377" t="e">
        <f>IF(ISBLANK(#REF!),"",#REF!)</f>
        <v>#REF!</v>
      </c>
      <c r="L462" s="377" t="e">
        <f>IF(ISBLANK(#REF!),"",#REF!)</f>
        <v>#REF!</v>
      </c>
      <c r="M462" s="130" t="e">
        <f>IF(ISBLANK(#REF!),"",#REF!)</f>
        <v>#REF!</v>
      </c>
      <c r="N462" s="129" t="e">
        <f>IF(ISBLANK(#REF!),"",#REF!)</f>
        <v>#REF!</v>
      </c>
      <c r="O462" s="129" t="e">
        <f>IF(ISBLANK(#REF!),"",#REF!)</f>
        <v>#REF!</v>
      </c>
      <c r="P462" s="131" t="e">
        <f>IF(ISBLANK(#REF!),"",#REF!)</f>
        <v>#REF!</v>
      </c>
      <c r="Q462" s="275" t="e">
        <f>IF(ISBLANK(#REF!),"",#REF!)</f>
        <v>#REF!</v>
      </c>
      <c r="R462" s="276" t="e">
        <f>IF(ISBLANK(#REF!),"","sto "&amp;#REF!)</f>
        <v>#REF!</v>
      </c>
      <c r="S462" s="81">
        <f>$S$14</f>
        <v>1</v>
      </c>
      <c r="T462" s="73">
        <f>$T$14</f>
        <v>4</v>
      </c>
    </row>
    <row r="463" spans="1:20" ht="13.5" customHeight="1">
      <c r="A463" s="87" t="e">
        <f>IF(ISBLANK(#REF!),"",#REF!)</f>
        <v>#REF!</v>
      </c>
      <c r="B463" s="88" t="e">
        <f>IF(ISBLANK(#REF!),"",#REF!)</f>
        <v>#REF!</v>
      </c>
      <c r="C463" s="132" t="e">
        <f>INDEX(D453:D456,MATCH(S463,A453:A456,0))</f>
        <v>#REF!</v>
      </c>
      <c r="D463" s="152" t="e">
        <f>INDEX(D453:D456,MATCH(T463,A453:A456,0))</f>
        <v>#REF!</v>
      </c>
      <c r="E463" s="133" t="e">
        <f>IF(ISBLANK(#REF!),"",#REF!)</f>
        <v>#REF!</v>
      </c>
      <c r="F463" s="133" t="e">
        <f>IF(ISBLANK(#REF!),"",#REF!)</f>
        <v>#REF!</v>
      </c>
      <c r="G463" s="367" t="e">
        <f>IF(ISBLANK(#REF!),"",#REF!)</f>
        <v>#REF!</v>
      </c>
      <c r="H463" s="367"/>
      <c r="I463" s="367" t="e">
        <f>IF(ISBLANK(#REF!),"",#REF!)</f>
        <v>#REF!</v>
      </c>
      <c r="J463" s="367"/>
      <c r="K463" s="367" t="e">
        <f>IF(ISBLANK(#REF!),"",#REF!)</f>
        <v>#REF!</v>
      </c>
      <c r="L463" s="367" t="e">
        <f>IF(ISBLANK(#REF!),"",#REF!)</f>
        <v>#REF!</v>
      </c>
      <c r="M463" s="135" t="e">
        <f>IF(ISBLANK(#REF!),"",#REF!)</f>
        <v>#REF!</v>
      </c>
      <c r="N463" s="134" t="e">
        <f>IF(ISBLANK(#REF!),"",#REF!)</f>
        <v>#REF!</v>
      </c>
      <c r="O463" s="134" t="e">
        <f>IF(ISBLANK(#REF!),"",#REF!)</f>
        <v>#REF!</v>
      </c>
      <c r="P463" s="136" t="e">
        <f>IF(ISBLANK(#REF!),"",#REF!)</f>
        <v>#REF!</v>
      </c>
      <c r="Q463" s="275" t="e">
        <f>IF(ISBLANK(#REF!),"",#REF!)</f>
        <v>#REF!</v>
      </c>
      <c r="R463" s="276" t="e">
        <f>IF(ISBLANK(#REF!),"","sto "&amp;#REF!)</f>
        <v>#REF!</v>
      </c>
      <c r="S463" s="82">
        <f>$S$15</f>
        <v>2</v>
      </c>
      <c r="T463" s="74">
        <f>$T$15</f>
        <v>3</v>
      </c>
    </row>
  </sheetData>
  <sheetProtection selectLockedCells="1"/>
  <mergeCells count="1319">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G424:H424"/>
    <mergeCell ref="G425:H425"/>
    <mergeCell ref="G403:H403"/>
    <mergeCell ref="K388:L388"/>
    <mergeCell ref="K392:L392"/>
    <mergeCell ref="I389:J389"/>
    <mergeCell ref="K389:L389"/>
    <mergeCell ref="I390:J390"/>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G405:H405"/>
    <mergeCell ref="K384:L384"/>
    <mergeCell ref="K383:L383"/>
    <mergeCell ref="K387:L387"/>
    <mergeCell ref="K371:L371"/>
    <mergeCell ref="G344:H344"/>
    <mergeCell ref="G345:H345"/>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348:J348"/>
    <mergeCell ref="G350:H350"/>
    <mergeCell ref="G323:H323"/>
    <mergeCell ref="K331:L331"/>
    <mergeCell ref="K362:L362"/>
    <mergeCell ref="K315:L315"/>
    <mergeCell ref="K321:L321"/>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I195:J195"/>
    <mergeCell ref="G203:H203"/>
    <mergeCell ref="I205:J205"/>
    <mergeCell ref="G206:H206"/>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21:H321"/>
    <mergeCell ref="G303:H303"/>
    <mergeCell ref="I327:J327"/>
    <mergeCell ref="I317:J317"/>
    <mergeCell ref="I332:J332"/>
    <mergeCell ref="G331:H331"/>
    <mergeCell ref="G332:H332"/>
    <mergeCell ref="I274:J274"/>
    <mergeCell ref="I271:J271"/>
    <mergeCell ref="I267:J267"/>
    <mergeCell ref="I288:J288"/>
    <mergeCell ref="I321:J321"/>
    <mergeCell ref="G304:H304"/>
    <mergeCell ref="G313:H313"/>
    <mergeCell ref="G312:H312"/>
    <mergeCell ref="G307:H307"/>
    <mergeCell ref="G305:H305"/>
    <mergeCell ref="I313:J313"/>
    <mergeCell ref="G341:H341"/>
    <mergeCell ref="I207:J207"/>
    <mergeCell ref="G207:H207"/>
    <mergeCell ref="I328:J328"/>
    <mergeCell ref="I201:J201"/>
    <mergeCell ref="I197:J197"/>
    <mergeCell ref="I200:J200"/>
    <mergeCell ref="K179:L179"/>
    <mergeCell ref="K180:L180"/>
    <mergeCell ref="G182:H182"/>
    <mergeCell ref="G340:H340"/>
    <mergeCell ref="I340:J340"/>
    <mergeCell ref="I342:J342"/>
    <mergeCell ref="G222:H222"/>
    <mergeCell ref="K228:L228"/>
    <mergeCell ref="K224:L224"/>
    <mergeCell ref="K211:L211"/>
    <mergeCell ref="G214:H214"/>
    <mergeCell ref="G265:H265"/>
    <mergeCell ref="G264:H264"/>
    <mergeCell ref="G225:H225"/>
    <mergeCell ref="G236:H236"/>
    <mergeCell ref="K231:L231"/>
    <mergeCell ref="K229:L229"/>
    <mergeCell ref="G279:H279"/>
    <mergeCell ref="G270:H270"/>
    <mergeCell ref="I249:J249"/>
    <mergeCell ref="I279:J279"/>
    <mergeCell ref="I252:J252"/>
    <mergeCell ref="I264:J264"/>
    <mergeCell ref="I260:J260"/>
    <mergeCell ref="I243:J243"/>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183:H183"/>
    <mergeCell ref="G221:H221"/>
    <mergeCell ref="G343:H343"/>
    <mergeCell ref="I350:J350"/>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I425:J425"/>
    <mergeCell ref="G373:H373"/>
    <mergeCell ref="E387:F387"/>
    <mergeCell ref="G387:H387"/>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K166:L166"/>
    <mergeCell ref="I177:J177"/>
    <mergeCell ref="K161:L161"/>
    <mergeCell ref="I167:J167"/>
    <mergeCell ref="K167:L167"/>
    <mergeCell ref="I168:J168"/>
    <mergeCell ref="K168:L168"/>
    <mergeCell ref="G179:H179"/>
    <mergeCell ref="G167:H167"/>
    <mergeCell ref="G168:H168"/>
    <mergeCell ref="G169:H169"/>
    <mergeCell ref="I179:J179"/>
    <mergeCell ref="I345:J345"/>
    <mergeCell ref="G402:H402"/>
    <mergeCell ref="G375:H375"/>
    <mergeCell ref="G389:H389"/>
    <mergeCell ref="G390:H390"/>
    <mergeCell ref="I344:J344"/>
    <mergeCell ref="G355:H355"/>
    <mergeCell ref="G393:H393"/>
    <mergeCell ref="I393:J393"/>
    <mergeCell ref="G397:H397"/>
    <mergeCell ref="I397:J397"/>
    <mergeCell ref="I398:J398"/>
    <mergeCell ref="G399:H399"/>
    <mergeCell ref="I404:J404"/>
    <mergeCell ref="G404:H404"/>
    <mergeCell ref="G388:H388"/>
    <mergeCell ref="I387:J387"/>
    <mergeCell ref="I392:J392"/>
    <mergeCell ref="I402:J402"/>
    <mergeCell ref="I358:J358"/>
    <mergeCell ref="G357:H357"/>
    <mergeCell ref="I386:J386"/>
    <mergeCell ref="G364:H364"/>
    <mergeCell ref="I364:J364"/>
    <mergeCell ref="G361:H361"/>
    <mergeCell ref="I361:J361"/>
    <mergeCell ref="G362:H362"/>
    <mergeCell ref="I362:J362"/>
    <mergeCell ref="G354:H354"/>
    <mergeCell ref="G346:H346"/>
    <mergeCell ref="I346:J346"/>
    <mergeCell ref="G347:H347"/>
    <mergeCell ref="G349:H349"/>
    <mergeCell ref="I347:J347"/>
    <mergeCell ref="G348:H348"/>
    <mergeCell ref="E78:F78"/>
    <mergeCell ref="G78:H78"/>
    <mergeCell ref="E76:F76"/>
    <mergeCell ref="E77:F77"/>
    <mergeCell ref="E106:F106"/>
    <mergeCell ref="I99:J99"/>
    <mergeCell ref="I97:J97"/>
    <mergeCell ref="I98:J98"/>
    <mergeCell ref="I78:J78"/>
    <mergeCell ref="I81:J81"/>
    <mergeCell ref="I92:J92"/>
    <mergeCell ref="I94:J94"/>
    <mergeCell ref="I93:J93"/>
    <mergeCell ref="G75:H75"/>
    <mergeCell ref="I104:J104"/>
    <mergeCell ref="I75:J75"/>
    <mergeCell ref="I95:J9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E34:F34"/>
    <mergeCell ref="G89:H89"/>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E175:F175"/>
    <mergeCell ref="G441:H441"/>
    <mergeCell ref="I430:J430"/>
    <mergeCell ref="I433:J433"/>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401:F401"/>
    <mergeCell ref="E202:F202"/>
    <mergeCell ref="E186:F186"/>
    <mergeCell ref="A303:B303"/>
    <mergeCell ref="G376:H376"/>
    <mergeCell ref="E382:F382"/>
    <mergeCell ref="G382:H382"/>
    <mergeCell ref="G396:H396"/>
    <mergeCell ref="I351:J351"/>
    <mergeCell ref="G358:H358"/>
    <mergeCell ref="E242:F242"/>
    <mergeCell ref="A429:B429"/>
    <mergeCell ref="A401:B401"/>
    <mergeCell ref="A387:B387"/>
    <mergeCell ref="A373:B373"/>
    <mergeCell ref="A345:B345"/>
    <mergeCell ref="E454:F454"/>
    <mergeCell ref="E428:F428"/>
    <mergeCell ref="E429:F429"/>
    <mergeCell ref="E358:F358"/>
    <mergeCell ref="E356:F356"/>
    <mergeCell ref="E426:F426"/>
    <mergeCell ref="G385:H385"/>
    <mergeCell ref="G351:H351"/>
    <mergeCell ref="I368:J368"/>
    <mergeCell ref="E443:F443"/>
    <mergeCell ref="G443:H443"/>
    <mergeCell ref="G430:H430"/>
    <mergeCell ref="G433:H433"/>
    <mergeCell ref="E442:F442"/>
    <mergeCell ref="G431:H431"/>
    <mergeCell ref="G439:H439"/>
    <mergeCell ref="G363:H363"/>
    <mergeCell ref="E399:F399"/>
    <mergeCell ref="G400:H400"/>
    <mergeCell ref="E413:F413"/>
    <mergeCell ref="E412:F412"/>
    <mergeCell ref="E414:F414"/>
    <mergeCell ref="G414:H414"/>
    <mergeCell ref="E441:F441"/>
    <mergeCell ref="G232:H232"/>
    <mergeCell ref="I225:J225"/>
    <mergeCell ref="E216:F216"/>
    <mergeCell ref="K235:L235"/>
    <mergeCell ref="I237:J237"/>
    <mergeCell ref="I248:J248"/>
    <mergeCell ref="I238:J238"/>
    <mergeCell ref="K209:L209"/>
    <mergeCell ref="K210:L210"/>
    <mergeCell ref="K207:L207"/>
    <mergeCell ref="I214:J214"/>
    <mergeCell ref="G211:H211"/>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187:J187"/>
    <mergeCell ref="G189:H189"/>
    <mergeCell ref="G187:H187"/>
    <mergeCell ref="I188:J188"/>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K217:L217"/>
    <mergeCell ref="K230:L230"/>
    <mergeCell ref="I234:J234"/>
    <mergeCell ref="I246:J246"/>
    <mergeCell ref="K244:L244"/>
    <mergeCell ref="G245:H245"/>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G195:H195"/>
    <mergeCell ref="I206:J206"/>
    <mergeCell ref="G204:H204"/>
    <mergeCell ref="I204:J204"/>
    <mergeCell ref="G220:H220"/>
    <mergeCell ref="I196:J196"/>
    <mergeCell ref="G201:H201"/>
    <mergeCell ref="G196:H196"/>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K208:L208"/>
    <mergeCell ref="K206:L206"/>
    <mergeCell ref="K216:L216"/>
    <mergeCell ref="I202:J202"/>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E162:F162"/>
    <mergeCell ref="E160:F160"/>
    <mergeCell ref="I160:J160"/>
    <mergeCell ref="I158:J158"/>
    <mergeCell ref="I150:J150"/>
    <mergeCell ref="I151:J151"/>
    <mergeCell ref="E163:F163"/>
    <mergeCell ref="G150:H150"/>
    <mergeCell ref="E144:F144"/>
    <mergeCell ref="E158:F158"/>
    <mergeCell ref="G158:H158"/>
    <mergeCell ref="I127:J127"/>
    <mergeCell ref="G130:H130"/>
    <mergeCell ref="G131:H131"/>
    <mergeCell ref="K147:L147"/>
    <mergeCell ref="I141:J141"/>
    <mergeCell ref="K127:L127"/>
    <mergeCell ref="I132:J132"/>
    <mergeCell ref="I152:J152"/>
    <mergeCell ref="G153:H153"/>
    <mergeCell ref="K155:L155"/>
    <mergeCell ref="I134:J134"/>
    <mergeCell ref="E135:F135"/>
    <mergeCell ref="I136:J136"/>
    <mergeCell ref="G145:H145"/>
    <mergeCell ref="G141:H141"/>
    <mergeCell ref="K154:L154"/>
    <mergeCell ref="K151:L151"/>
    <mergeCell ref="K153:L153"/>
    <mergeCell ref="K152:L152"/>
    <mergeCell ref="G155:H155"/>
    <mergeCell ref="E133:F133"/>
    <mergeCell ref="G133:H133"/>
    <mergeCell ref="G113:H113"/>
    <mergeCell ref="G112:H112"/>
    <mergeCell ref="G124:H124"/>
    <mergeCell ref="G125:H125"/>
    <mergeCell ref="K150:L150"/>
    <mergeCell ref="G138:H138"/>
    <mergeCell ref="K136:L136"/>
    <mergeCell ref="K139:L139"/>
    <mergeCell ref="K137:L137"/>
    <mergeCell ref="E120:F120"/>
    <mergeCell ref="G120:H120"/>
    <mergeCell ref="G148:H148"/>
    <mergeCell ref="I149:J149"/>
    <mergeCell ref="I135:J135"/>
    <mergeCell ref="K144:L144"/>
    <mergeCell ref="K146:L146"/>
    <mergeCell ref="K149:L149"/>
    <mergeCell ref="K123:L123"/>
    <mergeCell ref="G136:H136"/>
    <mergeCell ref="G137:H137"/>
    <mergeCell ref="I126:J126"/>
    <mergeCell ref="E134:F134"/>
    <mergeCell ref="G134:H134"/>
    <mergeCell ref="E146:F146"/>
    <mergeCell ref="E147:F147"/>
    <mergeCell ref="E149:F149"/>
    <mergeCell ref="G149:H149"/>
    <mergeCell ref="G147:H147"/>
    <mergeCell ref="G140:H140"/>
    <mergeCell ref="K122:L122"/>
    <mergeCell ref="K6:L6"/>
    <mergeCell ref="K7:L7"/>
    <mergeCell ref="K10:L10"/>
    <mergeCell ref="K49:L49"/>
    <mergeCell ref="K55:L55"/>
    <mergeCell ref="G37:H37"/>
    <mergeCell ref="G46:H46"/>
    <mergeCell ref="G43:H43"/>
    <mergeCell ref="G41:H41"/>
    <mergeCell ref="G42:H42"/>
    <mergeCell ref="K9:L9"/>
    <mergeCell ref="I9:J9"/>
    <mergeCell ref="K266:L266"/>
    <mergeCell ref="G267:H267"/>
    <mergeCell ref="K77:L77"/>
    <mergeCell ref="I10:J10"/>
    <mergeCell ref="K11:L11"/>
    <mergeCell ref="K12:L12"/>
    <mergeCell ref="I113:J113"/>
    <mergeCell ref="K113:L113"/>
    <mergeCell ref="K116:L116"/>
    <mergeCell ref="K117:L117"/>
    <mergeCell ref="I123:J123"/>
    <mergeCell ref="I124:J124"/>
    <mergeCell ref="K125:L125"/>
    <mergeCell ref="K118:L118"/>
    <mergeCell ref="K111:L111"/>
    <mergeCell ref="I145:J145"/>
    <mergeCell ref="I146:J146"/>
    <mergeCell ref="K158:L158"/>
    <mergeCell ref="I159:J159"/>
    <mergeCell ref="I153:J153"/>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E386:F386"/>
    <mergeCell ref="G386:H386"/>
    <mergeCell ref="G368:H368"/>
    <mergeCell ref="G369:H369"/>
    <mergeCell ref="E64:F64"/>
    <mergeCell ref="G99:H99"/>
    <mergeCell ref="G95:H95"/>
    <mergeCell ref="G103:H103"/>
    <mergeCell ref="G106:H106"/>
    <mergeCell ref="G97:H97"/>
    <mergeCell ref="I280:J280"/>
    <mergeCell ref="G266:H266"/>
    <mergeCell ref="I266:J266"/>
    <mergeCell ref="G135:H135"/>
    <mergeCell ref="E400:F400"/>
    <mergeCell ref="E410:F410"/>
    <mergeCell ref="G410:H410"/>
    <mergeCell ref="G151:H151"/>
    <mergeCell ref="E32:F32"/>
    <mergeCell ref="I262:J262"/>
    <mergeCell ref="K74:L74"/>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K306:L306"/>
    <mergeCell ref="I304:J304"/>
    <mergeCell ref="K265:L265"/>
    <mergeCell ref="K252:L252"/>
    <mergeCell ref="K374:L374"/>
    <mergeCell ref="I131:J131"/>
    <mergeCell ref="I169:J169"/>
    <mergeCell ref="I182:J182"/>
    <mergeCell ref="I176:J176"/>
    <mergeCell ref="K169:L169"/>
    <mergeCell ref="I173:J173"/>
    <mergeCell ref="K192:L192"/>
    <mergeCell ref="K187:L187"/>
    <mergeCell ref="G14:H14"/>
    <mergeCell ref="G13:H13"/>
    <mergeCell ref="I27:J27"/>
    <mergeCell ref="K26:L26"/>
    <mergeCell ref="I25:J25"/>
    <mergeCell ref="I18:J18"/>
    <mergeCell ref="K18:L18"/>
    <mergeCell ref="I23:J23"/>
    <mergeCell ref="K25:L25"/>
    <mergeCell ref="G33:H33"/>
    <mergeCell ref="G26:H26"/>
    <mergeCell ref="G27:H27"/>
    <mergeCell ref="G24:H24"/>
    <mergeCell ref="E132:F132"/>
    <mergeCell ref="E6:F6"/>
    <mergeCell ref="E8:F8"/>
    <mergeCell ref="G8:H8"/>
    <mergeCell ref="I8:J8"/>
    <mergeCell ref="E7:F7"/>
    <mergeCell ref="G7:H7"/>
    <mergeCell ref="G9:H9"/>
    <mergeCell ref="K40:L40"/>
    <mergeCell ref="K43:L43"/>
    <mergeCell ref="K24:L24"/>
    <mergeCell ref="K34:L34"/>
    <mergeCell ref="I37:J37"/>
    <mergeCell ref="K32:L32"/>
    <mergeCell ref="K20:L20"/>
    <mergeCell ref="K23:L23"/>
    <mergeCell ref="I14:J14"/>
    <mergeCell ref="I19:J19"/>
    <mergeCell ref="E22:F22"/>
    <mergeCell ref="I299:J299"/>
    <mergeCell ref="I277:J277"/>
    <mergeCell ref="K287:L287"/>
    <mergeCell ref="K294:L294"/>
    <mergeCell ref="I293:J293"/>
    <mergeCell ref="K76:L76"/>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139:H139"/>
    <mergeCell ref="K102:L102"/>
    <mergeCell ref="G126:H126"/>
    <mergeCell ref="G144:H144"/>
    <mergeCell ref="I117:J117"/>
    <mergeCell ref="I122:J122"/>
    <mergeCell ref="K119:L119"/>
    <mergeCell ref="K121:L121"/>
    <mergeCell ref="I120:J120"/>
    <mergeCell ref="K124:L124"/>
    <mergeCell ref="I125:J125"/>
    <mergeCell ref="G250:H250"/>
    <mergeCell ref="G262:H262"/>
    <mergeCell ref="G273:H273"/>
    <mergeCell ref="E121:F121"/>
    <mergeCell ref="I24:J24"/>
    <mergeCell ref="I32:J32"/>
    <mergeCell ref="I36:J36"/>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G47:H47"/>
    <mergeCell ref="I26:J26"/>
    <mergeCell ref="E50:F50"/>
    <mergeCell ref="G54:H54"/>
    <mergeCell ref="K126:L126"/>
    <mergeCell ref="I116:J116"/>
    <mergeCell ref="G186:H186"/>
    <mergeCell ref="E107:F107"/>
    <mergeCell ref="G102:H102"/>
    <mergeCell ref="E93:F93"/>
    <mergeCell ref="G93:H93"/>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79:J79"/>
    <mergeCell ref="K90:L90"/>
    <mergeCell ref="K93:L93"/>
    <mergeCell ref="K91:L91"/>
    <mergeCell ref="K79:L79"/>
    <mergeCell ref="I84:J84"/>
    <mergeCell ref="E91:F91"/>
    <mergeCell ref="G94:H94"/>
    <mergeCell ref="K103:L103"/>
    <mergeCell ref="K104:L104"/>
    <mergeCell ref="I110:J110"/>
    <mergeCell ref="E90:F90"/>
    <mergeCell ref="K89:L89"/>
    <mergeCell ref="K88:L88"/>
    <mergeCell ref="K83:L83"/>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111:J111"/>
    <mergeCell ref="I112:J112"/>
    <mergeCell ref="K140:L140"/>
    <mergeCell ref="K105:L105"/>
    <mergeCell ref="K71:L71"/>
    <mergeCell ref="G127:H12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G263:H263"/>
    <mergeCell ref="K257:L257"/>
    <mergeCell ref="K250:L250"/>
    <mergeCell ref="G259:H259"/>
    <mergeCell ref="E261:F261"/>
    <mergeCell ref="E260:F260"/>
    <mergeCell ref="I290:J290"/>
    <mergeCell ref="G291:H291"/>
    <mergeCell ref="E286:F286"/>
    <mergeCell ref="E270:F270"/>
    <mergeCell ref="K177:L177"/>
    <mergeCell ref="A317:B317"/>
    <mergeCell ref="A177:B177"/>
    <mergeCell ref="A247:B247"/>
    <mergeCell ref="A289:B289"/>
    <mergeCell ref="A275:B275"/>
    <mergeCell ref="G287:H287"/>
    <mergeCell ref="G281:H281"/>
    <mergeCell ref="G256:H256"/>
    <mergeCell ref="G294:H294"/>
    <mergeCell ref="G293:H293"/>
    <mergeCell ref="K223:L223"/>
    <mergeCell ref="G302:H302"/>
    <mergeCell ref="I253:J253"/>
    <mergeCell ref="K253:L253"/>
    <mergeCell ref="E298:F298"/>
    <mergeCell ref="K262:L262"/>
    <mergeCell ref="G251:H251"/>
    <mergeCell ref="I251:J251"/>
    <mergeCell ref="K251:L251"/>
    <mergeCell ref="K249:L249"/>
    <mergeCell ref="G280:H280"/>
    <mergeCell ref="G271:H271"/>
    <mergeCell ref="E258:F258"/>
    <mergeCell ref="G249:H249"/>
    <mergeCell ref="G275:H275"/>
    <mergeCell ref="E256:F256"/>
    <mergeCell ref="K291:L291"/>
    <mergeCell ref="G290:H290"/>
    <mergeCell ref="I257:J257"/>
    <mergeCell ref="I186:J186"/>
    <mergeCell ref="G191:H191"/>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I374:J374"/>
    <mergeCell ref="I223:J223"/>
    <mergeCell ref="I363:J363"/>
    <mergeCell ref="I417:J417"/>
    <mergeCell ref="I426:J426"/>
    <mergeCell ref="I356:J356"/>
    <mergeCell ref="G295:H295"/>
    <mergeCell ref="E259:F259"/>
    <mergeCell ref="E288:F288"/>
    <mergeCell ref="E272:F272"/>
    <mergeCell ref="E284:F284"/>
    <mergeCell ref="G235:H235"/>
    <mergeCell ref="G292:H292"/>
    <mergeCell ref="G274:H274"/>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K363:L363"/>
    <mergeCell ref="K396:L396"/>
    <mergeCell ref="K417:L417"/>
    <mergeCell ref="K420:L420"/>
    <mergeCell ref="K221:L221"/>
    <mergeCell ref="K222:L222"/>
    <mergeCell ref="K289:L289"/>
    <mergeCell ref="K239:L239"/>
    <mergeCell ref="K326:L326"/>
    <mergeCell ref="K320:L320"/>
    <mergeCell ref="K327:L327"/>
    <mergeCell ref="K328:L328"/>
    <mergeCell ref="K364:L364"/>
    <mergeCell ref="K385:L385"/>
    <mergeCell ref="K70:L70"/>
    <mergeCell ref="K48:L48"/>
    <mergeCell ref="I48:J48"/>
    <mergeCell ref="K52:L52"/>
    <mergeCell ref="I50:J50"/>
    <mergeCell ref="K67:L67"/>
    <mergeCell ref="K60:L60"/>
    <mergeCell ref="K47:L47"/>
    <mergeCell ref="I47:J47"/>
    <mergeCell ref="I54:J54"/>
    <mergeCell ref="I51:J51"/>
    <mergeCell ref="K21:L21"/>
    <mergeCell ref="K19:L19"/>
    <mergeCell ref="I28:J28"/>
    <mergeCell ref="K29:L29"/>
    <mergeCell ref="I13:J13"/>
    <mergeCell ref="K15:L15"/>
    <mergeCell ref="K42:L42"/>
    <mergeCell ref="I20:J20"/>
    <mergeCell ref="I42:J42"/>
    <mergeCell ref="K39:L39"/>
    <mergeCell ref="K38:L38"/>
    <mergeCell ref="I65:J65"/>
    <mergeCell ref="I66:J66"/>
    <mergeCell ref="I56:J56"/>
    <mergeCell ref="I70:J70"/>
    <mergeCell ref="I53:J53"/>
    <mergeCell ref="I52:J52"/>
    <mergeCell ref="I64:J64"/>
    <mergeCell ref="I55:J55"/>
    <mergeCell ref="K4:L4"/>
    <mergeCell ref="I4:J4"/>
    <mergeCell ref="G4:H4"/>
    <mergeCell ref="E4:F4"/>
    <mergeCell ref="K62:L62"/>
    <mergeCell ref="K61:L61"/>
    <mergeCell ref="K65:L65"/>
    <mergeCell ref="I69:J69"/>
    <mergeCell ref="K56:L56"/>
    <mergeCell ref="K69:L69"/>
    <mergeCell ref="G65:H65"/>
    <mergeCell ref="K14:L14"/>
    <mergeCell ref="K13:L13"/>
    <mergeCell ref="I15:J15"/>
    <mergeCell ref="I12:J12"/>
    <mergeCell ref="I11:J11"/>
    <mergeCell ref="G11:H11"/>
    <mergeCell ref="G25:H25"/>
    <mergeCell ref="G23:H23"/>
    <mergeCell ref="G21:H21"/>
    <mergeCell ref="I6:J6"/>
    <mergeCell ref="K5:L5"/>
    <mergeCell ref="I5:J5"/>
    <mergeCell ref="G5:H5"/>
    <mergeCell ref="E46:F46"/>
    <mergeCell ref="G57:H57"/>
    <mergeCell ref="G56:H56"/>
    <mergeCell ref="G69:H69"/>
    <mergeCell ref="G66:H66"/>
    <mergeCell ref="G67:H67"/>
    <mergeCell ref="G12:H12"/>
    <mergeCell ref="G10:H10"/>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19" priority="373">
      <formula>"ISNA(P4)"</formula>
    </cfRule>
  </conditionalFormatting>
  <conditionalFormatting sqref="Q5 Q19 Q33 Q187 Q46:Q47 Q61 Q75 Q89 Q103 Q131 P117:Q117 Q145 Q159 Q173 Q201 Q215 Q229 Q243 Q257 Q271 Q285 Q299 Q313 Q327 Q341 Q355 Q369 Q383 Q397 Q411 Q425 Q439 Q453">
    <cfRule type="expression" dxfId="118" priority="372">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17" priority="370">
      <formula>ISERROR(M1)</formula>
    </cfRule>
    <cfRule type="containsErrors" dxfId="116" priority="371">
      <formula>ISERROR(M1)</formula>
    </cfRule>
  </conditionalFormatting>
  <conditionalFormatting sqref="C19:C22">
    <cfRule type="duplicateValues" dxfId="115" priority="146" stopIfTrue="1"/>
  </conditionalFormatting>
  <conditionalFormatting sqref="C33">
    <cfRule type="duplicateValues" dxfId="114" priority="145" stopIfTrue="1"/>
  </conditionalFormatting>
  <conditionalFormatting sqref="C47">
    <cfRule type="duplicateValues" dxfId="113" priority="144" stopIfTrue="1"/>
  </conditionalFormatting>
  <conditionalFormatting sqref="C61">
    <cfRule type="duplicateValues" dxfId="112" priority="143" stopIfTrue="1"/>
  </conditionalFormatting>
  <conditionalFormatting sqref="C75">
    <cfRule type="duplicateValues" dxfId="111" priority="142" stopIfTrue="1"/>
  </conditionalFormatting>
  <conditionalFormatting sqref="C89">
    <cfRule type="duplicateValues" dxfId="110" priority="141" stopIfTrue="1"/>
  </conditionalFormatting>
  <conditionalFormatting sqref="C103">
    <cfRule type="duplicateValues" dxfId="109" priority="140" stopIfTrue="1"/>
  </conditionalFormatting>
  <conditionalFormatting sqref="C117">
    <cfRule type="duplicateValues" dxfId="108" priority="139" stopIfTrue="1"/>
  </conditionalFormatting>
  <conditionalFormatting sqref="C131">
    <cfRule type="duplicateValues" dxfId="107" priority="138" stopIfTrue="1"/>
  </conditionalFormatting>
  <conditionalFormatting sqref="C131:C134">
    <cfRule type="duplicateValues" dxfId="106" priority="137" stopIfTrue="1"/>
  </conditionalFormatting>
  <conditionalFormatting sqref="C117:C120">
    <cfRule type="duplicateValues" dxfId="105" priority="136" stopIfTrue="1"/>
  </conditionalFormatting>
  <conditionalFormatting sqref="C103:C106">
    <cfRule type="duplicateValues" dxfId="104" priority="135" stopIfTrue="1"/>
  </conditionalFormatting>
  <conditionalFormatting sqref="C19:C22">
    <cfRule type="duplicateValues" dxfId="103" priority="132" stopIfTrue="1"/>
    <cfRule type="duplicateValues" dxfId="102" priority="133" stopIfTrue="1"/>
  </conditionalFormatting>
  <conditionalFormatting sqref="C33:C36">
    <cfRule type="duplicateValues" dxfId="101" priority="130" stopIfTrue="1"/>
    <cfRule type="duplicateValues" dxfId="100" priority="131" stopIfTrue="1"/>
  </conditionalFormatting>
  <conditionalFormatting sqref="C47:C50">
    <cfRule type="duplicateValues" dxfId="99" priority="128" stopIfTrue="1"/>
    <cfRule type="duplicateValues" dxfId="98" priority="129" stopIfTrue="1"/>
  </conditionalFormatting>
  <conditionalFormatting sqref="C61:C64">
    <cfRule type="duplicateValues" dxfId="97" priority="126" stopIfTrue="1"/>
    <cfRule type="duplicateValues" dxfId="96" priority="127" stopIfTrue="1"/>
  </conditionalFormatting>
  <conditionalFormatting sqref="C75:C78">
    <cfRule type="duplicateValues" dxfId="95" priority="124" stopIfTrue="1"/>
    <cfRule type="duplicateValues" dxfId="94" priority="125" stopIfTrue="1"/>
  </conditionalFormatting>
  <conditionalFormatting sqref="C89:C92">
    <cfRule type="duplicateValues" dxfId="93" priority="122" stopIfTrue="1"/>
    <cfRule type="duplicateValues" dxfId="92" priority="123" stopIfTrue="1"/>
  </conditionalFormatting>
  <conditionalFormatting sqref="C103:C106">
    <cfRule type="duplicateValues" dxfId="91" priority="120" stopIfTrue="1"/>
    <cfRule type="duplicateValues" dxfId="90" priority="121" stopIfTrue="1"/>
  </conditionalFormatting>
  <conditionalFormatting sqref="C117:C120">
    <cfRule type="duplicateValues" dxfId="89" priority="118" stopIfTrue="1"/>
    <cfRule type="duplicateValues" dxfId="88" priority="119" stopIfTrue="1"/>
  </conditionalFormatting>
  <conditionalFormatting sqref="C131:C134">
    <cfRule type="duplicateValues" dxfId="87" priority="116" stopIfTrue="1"/>
    <cfRule type="duplicateValues" dxfId="86" priority="117" stopIfTrue="1"/>
  </conditionalFormatting>
  <conditionalFormatting sqref="C145:C148">
    <cfRule type="duplicateValues" dxfId="85" priority="114" stopIfTrue="1"/>
    <cfRule type="duplicateValues" dxfId="84" priority="115" stopIfTrue="1"/>
  </conditionalFormatting>
  <conditionalFormatting sqref="C159:C162">
    <cfRule type="duplicateValues" dxfId="83" priority="112" stopIfTrue="1"/>
    <cfRule type="duplicateValues" dxfId="82" priority="113" stopIfTrue="1"/>
  </conditionalFormatting>
  <conditionalFormatting sqref="C173:C176">
    <cfRule type="duplicateValues" dxfId="81" priority="110" stopIfTrue="1"/>
    <cfRule type="duplicateValues" dxfId="80" priority="111" stopIfTrue="1"/>
  </conditionalFormatting>
  <conditionalFormatting sqref="C187:C190">
    <cfRule type="duplicateValues" dxfId="79" priority="108" stopIfTrue="1"/>
    <cfRule type="duplicateValues" dxfId="78" priority="109" stopIfTrue="1"/>
  </conditionalFormatting>
  <conditionalFormatting sqref="C201:C204">
    <cfRule type="duplicateValues" dxfId="77" priority="106" stopIfTrue="1"/>
    <cfRule type="duplicateValues" dxfId="76" priority="107" stopIfTrue="1"/>
  </conditionalFormatting>
  <conditionalFormatting sqref="C215:C218">
    <cfRule type="duplicateValues" dxfId="75" priority="104" stopIfTrue="1"/>
    <cfRule type="duplicateValues" dxfId="74" priority="105" stopIfTrue="1"/>
  </conditionalFormatting>
  <conditionalFormatting sqref="C229:C232">
    <cfRule type="duplicateValues" dxfId="73" priority="102" stopIfTrue="1"/>
    <cfRule type="duplicateValues" dxfId="72" priority="103" stopIfTrue="1"/>
  </conditionalFormatting>
  <conditionalFormatting sqref="C243:C246">
    <cfRule type="duplicateValues" dxfId="71" priority="100" stopIfTrue="1"/>
    <cfRule type="duplicateValues" dxfId="70" priority="101" stopIfTrue="1"/>
  </conditionalFormatting>
  <conditionalFormatting sqref="C257:C260">
    <cfRule type="duplicateValues" dxfId="69" priority="98" stopIfTrue="1"/>
    <cfRule type="duplicateValues" dxfId="68" priority="99" stopIfTrue="1"/>
  </conditionalFormatting>
  <conditionalFormatting sqref="C271:C274">
    <cfRule type="duplicateValues" dxfId="67" priority="96" stopIfTrue="1"/>
    <cfRule type="duplicateValues" dxfId="66" priority="97" stopIfTrue="1"/>
  </conditionalFormatting>
  <conditionalFormatting sqref="C285:C288">
    <cfRule type="duplicateValues" dxfId="65" priority="94" stopIfTrue="1"/>
    <cfRule type="duplicateValues" dxfId="64" priority="95" stopIfTrue="1"/>
  </conditionalFormatting>
  <conditionalFormatting sqref="C299:C302">
    <cfRule type="duplicateValues" dxfId="63" priority="92" stopIfTrue="1"/>
    <cfRule type="duplicateValues" dxfId="62" priority="93" stopIfTrue="1"/>
  </conditionalFormatting>
  <conditionalFormatting sqref="C313:C316">
    <cfRule type="duplicateValues" dxfId="61" priority="90" stopIfTrue="1"/>
    <cfRule type="duplicateValues" dxfId="60" priority="91" stopIfTrue="1"/>
  </conditionalFormatting>
  <conditionalFormatting sqref="C327:C330">
    <cfRule type="duplicateValues" dxfId="59" priority="88" stopIfTrue="1"/>
    <cfRule type="duplicateValues" dxfId="58" priority="89" stopIfTrue="1"/>
  </conditionalFormatting>
  <conditionalFormatting sqref="C341:C344">
    <cfRule type="duplicateValues" dxfId="57" priority="86" stopIfTrue="1"/>
    <cfRule type="duplicateValues" dxfId="56" priority="87" stopIfTrue="1"/>
  </conditionalFormatting>
  <conditionalFormatting sqref="C355:C358">
    <cfRule type="duplicateValues" dxfId="55" priority="84" stopIfTrue="1"/>
    <cfRule type="duplicateValues" dxfId="54" priority="85" stopIfTrue="1"/>
  </conditionalFormatting>
  <conditionalFormatting sqref="C369:C372">
    <cfRule type="duplicateValues" dxfId="53" priority="82" stopIfTrue="1"/>
    <cfRule type="duplicateValues" dxfId="52" priority="83" stopIfTrue="1"/>
  </conditionalFormatting>
  <conditionalFormatting sqref="C383:C386">
    <cfRule type="duplicateValues" dxfId="51" priority="80" stopIfTrue="1"/>
    <cfRule type="duplicateValues" dxfId="50" priority="81" stopIfTrue="1"/>
  </conditionalFormatting>
  <conditionalFormatting sqref="C397:C400">
    <cfRule type="duplicateValues" dxfId="49" priority="78" stopIfTrue="1"/>
    <cfRule type="duplicateValues" dxfId="48" priority="79" stopIfTrue="1"/>
  </conditionalFormatting>
  <conditionalFormatting sqref="C411:C414">
    <cfRule type="duplicateValues" dxfId="47" priority="76" stopIfTrue="1"/>
    <cfRule type="duplicateValues" dxfId="46" priority="77" stopIfTrue="1"/>
  </conditionalFormatting>
  <conditionalFormatting sqref="C425:C428">
    <cfRule type="duplicateValues" dxfId="45" priority="74" stopIfTrue="1"/>
    <cfRule type="duplicateValues" dxfId="44" priority="75" stopIfTrue="1"/>
  </conditionalFormatting>
  <conditionalFormatting sqref="C439:C442">
    <cfRule type="duplicateValues" dxfId="43" priority="72" stopIfTrue="1"/>
    <cfRule type="duplicateValues" dxfId="42" priority="73" stopIfTrue="1"/>
  </conditionalFormatting>
  <conditionalFormatting sqref="C453:C456">
    <cfRule type="duplicateValues" dxfId="41" priority="70" stopIfTrue="1"/>
    <cfRule type="duplicateValues" dxfId="40" priority="71" stopIfTrue="1"/>
  </conditionalFormatting>
  <conditionalFormatting sqref="C78">
    <cfRule type="duplicateValues" dxfId="39" priority="68" stopIfTrue="1"/>
    <cfRule type="duplicateValues" dxfId="38" priority="69" stopIfTrue="1"/>
  </conditionalFormatting>
  <conditionalFormatting sqref="C5 C7:C8">
    <cfRule type="duplicateValues" dxfId="37" priority="677" stopIfTrue="1"/>
    <cfRule type="duplicateValues" dxfId="36" priority="678"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91"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Yasaka Open</v>
      </c>
      <c r="B1" s="18"/>
      <c r="C1" s="10"/>
      <c r="D1" s="19"/>
      <c r="E1" s="19"/>
      <c r="F1" s="19"/>
      <c r="G1" s="189"/>
      <c r="H1" s="192"/>
      <c r="I1" s="192"/>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Juniori</v>
      </c>
    </row>
    <row r="2" spans="1:39" ht="13.5" customHeight="1" thickTop="1">
      <c r="AM2" s="29"/>
    </row>
    <row r="3" spans="1:39" ht="16.5" customHeight="1">
      <c r="A3" s="161">
        <v>1</v>
      </c>
      <c r="B3" s="162">
        <v>1</v>
      </c>
      <c r="C3" s="400" t="e">
        <f>IF(ISNA(MATCH(A3,#REF!,0)),IF(ISNA(MATCH(A3,#REF!,0)),"bye",INDEX(#REF!,MATCH(A3,#REF!,0))),INDEX(#REF!,MATCH(A3,#REF!,0)))</f>
        <v>#REF!</v>
      </c>
      <c r="D3" s="400"/>
      <c r="E3" s="400"/>
      <c r="F3" s="400"/>
      <c r="G3" s="407" t="e">
        <f>IF(ISNA(MATCH(C3,#REF!,0)),"",INDEX(#REF!,MATCH(C3,#REF!,0)))</f>
        <v>#REF!</v>
      </c>
      <c r="H3" s="407"/>
      <c r="I3" s="407"/>
      <c r="J3" s="402" t="e">
        <f>#REF!</f>
        <v>#REF!</v>
      </c>
      <c r="K3" s="402"/>
      <c r="L3" s="402"/>
      <c r="M3" s="402"/>
      <c r="N3" s="402"/>
      <c r="O3" s="391" t="e">
        <f>IF(ISBLANK(#REF!),"",IF(#REF!&gt;#REF!,#REF!,#REF!))</f>
        <v>#REF!</v>
      </c>
      <c r="P3" s="402" t="e">
        <f>IF(ISBLANK(#REF!),"",IF(#REF!&gt;#REF!,#REF!,#REF!))</f>
        <v>#REF!</v>
      </c>
      <c r="Q3" s="96"/>
      <c r="R3" s="96"/>
      <c r="S3" s="96"/>
      <c r="T3" s="96"/>
      <c r="U3" s="194"/>
      <c r="V3" s="459" t="s">
        <v>94</v>
      </c>
      <c r="W3" s="459"/>
      <c r="X3" s="459"/>
      <c r="Y3" s="163"/>
      <c r="Z3" s="163"/>
      <c r="AA3" s="163"/>
      <c r="AB3" s="163"/>
      <c r="AC3" s="163"/>
      <c r="AD3" s="163"/>
      <c r="AE3" s="163"/>
      <c r="AF3" s="163"/>
      <c r="AG3" s="163"/>
      <c r="AH3" s="163"/>
      <c r="AI3" s="163"/>
      <c r="AJ3" s="272"/>
      <c r="AK3" s="272"/>
      <c r="AL3" s="95"/>
      <c r="AM3" s="32"/>
    </row>
    <row r="4" spans="1:39" ht="12" customHeight="1">
      <c r="A4" s="448">
        <v>2</v>
      </c>
      <c r="B4" s="390"/>
      <c r="C4" s="455" t="e">
        <f>IF(ISNA(MATCH(A4,#REF!,0)),IF(ISNA(MATCH(A4,#REF!,0)),"bye",INDEX(#REF!,MATCH(A4,#REF!,0))),INDEX(#REF!,MATCH(A4,#REF!,0)))</f>
        <v>#REF!</v>
      </c>
      <c r="D4" s="455"/>
      <c r="E4" s="455"/>
      <c r="F4" s="455"/>
      <c r="G4" s="456" t="e">
        <f>IF(ISNA(MATCH(C4,#REF!,0)),"",INDEX(#REF!,MATCH(C4,#REF!,0)))</f>
        <v>#REF!</v>
      </c>
      <c r="H4" s="456"/>
      <c r="I4" s="457"/>
      <c r="J4" s="402"/>
      <c r="K4" s="402"/>
      <c r="L4" s="402"/>
      <c r="M4" s="402"/>
      <c r="N4" s="402"/>
      <c r="O4" s="391"/>
      <c r="P4" s="402"/>
      <c r="Q4" s="96"/>
      <c r="R4" s="96"/>
      <c r="S4" s="96"/>
      <c r="T4" s="96"/>
      <c r="U4" s="96"/>
      <c r="V4" s="96"/>
      <c r="W4" s="96"/>
      <c r="X4" s="96"/>
      <c r="Y4" s="163"/>
      <c r="Z4" s="163"/>
      <c r="AA4" s="163"/>
      <c r="AB4" s="163"/>
      <c r="AC4" s="163"/>
      <c r="AD4" s="163"/>
      <c r="AE4" s="163"/>
      <c r="AF4" s="163"/>
      <c r="AG4" s="163"/>
      <c r="AH4" s="163"/>
      <c r="AI4" s="163"/>
      <c r="AJ4" s="272"/>
      <c r="AK4" s="272"/>
      <c r="AL4" s="95"/>
      <c r="AM4" s="32"/>
    </row>
    <row r="5" spans="1:39" ht="12" customHeight="1">
      <c r="A5" s="448"/>
      <c r="B5" s="390"/>
      <c r="C5" s="449" t="e">
        <f>IF(ISNA(MATCH(A5,#REF!,0)),IF(ISNA(MATCH(A5,#REF!,0)),"bye",INDEX(#REF!,MATCH(A5,#REF!,0))),INDEX(#REF!,MATCH(A5,#REF!,0)))</f>
        <v>#REF!</v>
      </c>
      <c r="D5" s="449"/>
      <c r="E5" s="449"/>
      <c r="F5" s="449"/>
      <c r="G5" s="450" t="e">
        <f>IF(ISNA(MATCH(C5,#REF!,0)),"",INDEX(#REF!,MATCH(C5,#REF!,0)))</f>
        <v>#REF!</v>
      </c>
      <c r="H5" s="450"/>
      <c r="I5" s="451"/>
      <c r="J5" s="416" t="e">
        <f>IF(ISBLANK(#REF!),"",#REF!)</f>
        <v>#REF!</v>
      </c>
      <c r="K5" s="416" t="e">
        <f>IF(ISBLANK(#REF!),"",#REF!)</f>
        <v>#REF!</v>
      </c>
      <c r="L5" s="416" t="e">
        <f>IF(ISBLANK(#REF!),"",#REF!)</f>
        <v>#REF!</v>
      </c>
      <c r="M5" s="416" t="e">
        <f>IF(ISBLANK(#REF!),"",#REF!)</f>
        <v>#REF!</v>
      </c>
      <c r="N5" s="416" t="e">
        <f>IF(ISBLANK(#REF!),"",#REF!)</f>
        <v>#REF!</v>
      </c>
      <c r="O5" s="416" t="e">
        <f>IF(ISBLANK(#REF!),"",#REF!)</f>
        <v>#REF!</v>
      </c>
      <c r="P5" s="418" t="e">
        <f>IF(ISBLANK(#REF!),"",#REF!)</f>
        <v>#REF!</v>
      </c>
      <c r="Q5" s="401" t="e">
        <f>#REF!</f>
        <v>#REF!</v>
      </c>
      <c r="R5" s="402"/>
      <c r="S5" s="402"/>
      <c r="T5" s="402"/>
      <c r="U5" s="402"/>
      <c r="V5" s="391" t="e">
        <f>IF(ISBLANK(#REF!),"",IF(#REF!&gt;#REF!,#REF!,#REF!))</f>
        <v>#REF!</v>
      </c>
      <c r="W5" s="402" t="e">
        <f>IF(ISBLANK(#REF!),"",IF(#REF!&gt;#REF!,#REF!,#REF!))</f>
        <v>#REF!</v>
      </c>
      <c r="X5" s="96"/>
      <c r="Y5" s="163"/>
      <c r="Z5" s="163"/>
      <c r="AA5" s="163"/>
      <c r="AB5" s="163"/>
      <c r="AC5" s="163"/>
      <c r="AD5" s="163"/>
      <c r="AE5" s="273"/>
      <c r="AF5" s="273"/>
      <c r="AG5" s="273"/>
      <c r="AH5" s="273"/>
      <c r="AI5" s="273"/>
      <c r="AJ5" s="273"/>
      <c r="AK5" s="273"/>
      <c r="AL5" s="95"/>
      <c r="AM5" s="32"/>
    </row>
    <row r="6" spans="1:39" ht="12" customHeight="1">
      <c r="A6" s="448">
        <v>3</v>
      </c>
      <c r="B6" s="390"/>
      <c r="C6" s="449" t="e">
        <f>IF(ISNA(MATCH(A6,#REF!,0)),IF(ISNA(MATCH(A6,#REF!,0)),"bye",INDEX(#REF!,MATCH(A6,#REF!,0))),INDEX(#REF!,MATCH(A6,#REF!,0)))</f>
        <v>#REF!</v>
      </c>
      <c r="D6" s="449"/>
      <c r="E6" s="449"/>
      <c r="F6" s="449"/>
      <c r="G6" s="450" t="e">
        <f>IF(ISNA(MATCH(C6,#REF!,0)),"",INDEX(#REF!,MATCH(C6,#REF!,0)))</f>
        <v>#REF!</v>
      </c>
      <c r="H6" s="450"/>
      <c r="I6" s="451"/>
      <c r="J6" s="417"/>
      <c r="K6" s="417"/>
      <c r="L6" s="417"/>
      <c r="M6" s="417"/>
      <c r="N6" s="417"/>
      <c r="O6" s="417"/>
      <c r="P6" s="419"/>
      <c r="Q6" s="403"/>
      <c r="R6" s="404"/>
      <c r="S6" s="404"/>
      <c r="T6" s="404"/>
      <c r="U6" s="404"/>
      <c r="V6" s="392"/>
      <c r="W6" s="404"/>
      <c r="X6" s="96"/>
      <c r="Y6" s="96"/>
      <c r="Z6" s="96"/>
      <c r="AA6" s="96"/>
      <c r="AB6" s="96"/>
      <c r="AC6" s="96"/>
      <c r="AD6" s="96"/>
      <c r="AE6" s="273"/>
      <c r="AF6" s="273"/>
      <c r="AG6" s="273"/>
      <c r="AH6" s="273"/>
      <c r="AI6" s="273"/>
      <c r="AJ6" s="273"/>
      <c r="AK6" s="273"/>
      <c r="AL6" s="95"/>
      <c r="AM6" s="32"/>
    </row>
    <row r="7" spans="1:39" ht="12" customHeight="1">
      <c r="A7" s="448"/>
      <c r="B7" s="390"/>
      <c r="C7" s="449" t="e">
        <f>IF(ISNA(MATCH(A7,#REF!,0)),IF(ISNA(MATCH(A7,#REF!,0)),"bye",INDEX(#REF!,MATCH(A7,#REF!,0))),INDEX(#REF!,MATCH(A7,#REF!,0)))</f>
        <v>#REF!</v>
      </c>
      <c r="D7" s="449"/>
      <c r="E7" s="449"/>
      <c r="F7" s="449"/>
      <c r="G7" s="450" t="e">
        <f>IF(ISNA(MATCH(C7,#REF!,0)),"",INDEX(#REF!,MATCH(C7,#REF!,0)))</f>
        <v>#REF!</v>
      </c>
      <c r="H7" s="450"/>
      <c r="I7" s="451"/>
      <c r="J7" s="402" t="e">
        <f>#REF!</f>
        <v>#REF!</v>
      </c>
      <c r="K7" s="402"/>
      <c r="L7" s="402"/>
      <c r="M7" s="402"/>
      <c r="N7" s="402"/>
      <c r="O7" s="391" t="e">
        <f>IF(ISBLANK(#REF!),"",IF(#REF!&gt;#REF!,#REF!,#REF!))</f>
        <v>#REF!</v>
      </c>
      <c r="P7" s="393" t="e">
        <f>IF(ISBLANK(#REF!),"",IF(#REF!&gt;#REF!,#REF!,#REF!))</f>
        <v>#REF!</v>
      </c>
      <c r="Q7" s="397" t="e">
        <f>IF(ISBLANK(#REF!),"",#REF!)</f>
        <v>#REF!</v>
      </c>
      <c r="R7" s="397" t="e">
        <f>IF(ISBLANK(#REF!),"",#REF!)</f>
        <v>#REF!</v>
      </c>
      <c r="S7" s="397" t="e">
        <f>IF(ISBLANK(#REF!),"",#REF!)</f>
        <v>#REF!</v>
      </c>
      <c r="T7" s="397" t="e">
        <f>IF(ISBLANK(#REF!),"",#REF!)</f>
        <v>#REF!</v>
      </c>
      <c r="U7" s="397" t="e">
        <f>IF(ISBLANK(#REF!),"",#REF!)</f>
        <v>#REF!</v>
      </c>
      <c r="V7" s="397" t="e">
        <f>IF(ISBLANK(#REF!),"",#REF!)</f>
        <v>#REF!</v>
      </c>
      <c r="W7" s="410" t="e">
        <f>IF(ISBLANK(#REF!),"",#REF!)</f>
        <v>#REF!</v>
      </c>
      <c r="X7" s="96"/>
      <c r="Y7" s="96"/>
      <c r="Z7" s="96"/>
      <c r="AA7" s="96"/>
      <c r="AB7" s="96"/>
      <c r="AC7" s="96"/>
      <c r="AD7" s="96"/>
      <c r="AE7" s="96"/>
      <c r="AF7" s="96"/>
      <c r="AG7" s="96"/>
      <c r="AH7" s="96"/>
      <c r="AI7" s="96"/>
      <c r="AJ7" s="95"/>
      <c r="AK7" s="95"/>
      <c r="AL7" s="95"/>
      <c r="AM7" s="32"/>
    </row>
    <row r="8" spans="1:39" ht="12" customHeight="1">
      <c r="A8" s="389">
        <v>4</v>
      </c>
      <c r="B8" s="390">
        <v>16</v>
      </c>
      <c r="C8" s="452" t="e">
        <f>IF(ISNA(MATCH(A8,#REF!,0)),IF(ISNA(MATCH(A8,#REF!,0)),"bye",INDEX(#REF!,MATCH(A8,#REF!,0))),INDEX(#REF!,MATCH(A8,#REF!,0)))</f>
        <v>#REF!</v>
      </c>
      <c r="D8" s="452"/>
      <c r="E8" s="452"/>
      <c r="F8" s="452"/>
      <c r="G8" s="453" t="e">
        <f>IF(ISNA(MATCH(C8,#REF!,0)),"",INDEX(#REF!,MATCH(C8,#REF!,0)))</f>
        <v>#REF!</v>
      </c>
      <c r="H8" s="453"/>
      <c r="I8" s="454"/>
      <c r="J8" s="404"/>
      <c r="K8" s="404"/>
      <c r="L8" s="404"/>
      <c r="M8" s="404"/>
      <c r="N8" s="404"/>
      <c r="O8" s="392"/>
      <c r="P8" s="394"/>
      <c r="Q8" s="397"/>
      <c r="R8" s="397"/>
      <c r="S8" s="397"/>
      <c r="T8" s="397"/>
      <c r="U8" s="397"/>
      <c r="V8" s="397"/>
      <c r="W8" s="411"/>
      <c r="X8" s="96"/>
      <c r="Y8" s="96"/>
      <c r="Z8" s="96"/>
      <c r="AA8" s="96"/>
      <c r="AB8" s="96"/>
      <c r="AC8" s="96"/>
      <c r="AD8" s="96"/>
      <c r="AE8" s="96"/>
      <c r="AF8" s="96"/>
      <c r="AG8" s="155"/>
      <c r="AH8" s="96"/>
      <c r="AI8" s="96"/>
      <c r="AJ8" s="95"/>
      <c r="AK8" s="95"/>
      <c r="AL8" s="95"/>
      <c r="AM8" s="32"/>
    </row>
    <row r="9" spans="1:39" ht="12" customHeight="1">
      <c r="A9" s="389"/>
      <c r="B9" s="390">
        <v>16</v>
      </c>
      <c r="C9" s="400" t="e">
        <f>IF(ISNA(MATCH(A9,#REF!,0)),IF(ISNA(MATCH(A9,#REF!,0)),"bye",INDEX(#REF!,MATCH(A9,#REF!,0))),INDEX(#REF!,MATCH(A9,#REF!,0)))</f>
        <v>#REF!</v>
      </c>
      <c r="D9" s="400"/>
      <c r="E9" s="400"/>
      <c r="F9" s="400"/>
      <c r="G9" s="407" t="e">
        <f>IF(ISNA(MATCH(C9,#REF!,0)),"",INDEX(#REF!,MATCH(C9,#REF!,0)))</f>
        <v>#REF!</v>
      </c>
      <c r="H9" s="407"/>
      <c r="I9" s="409"/>
      <c r="J9" s="396" t="e">
        <f>IF(ISBLANK(#REF!),"",#REF!)</f>
        <v>#REF!</v>
      </c>
      <c r="K9" s="396" t="e">
        <f>IF(ISBLANK(#REF!),"",#REF!)</f>
        <v>#REF!</v>
      </c>
      <c r="L9" s="396" t="e">
        <f>IF(ISBLANK(#REF!),"",#REF!)</f>
        <v>#REF!</v>
      </c>
      <c r="M9" s="396" t="e">
        <f>IF(ISBLANK(#REF!),"",#REF!)</f>
        <v>#REF!</v>
      </c>
      <c r="N9" s="396" t="e">
        <f>IF(ISBLANK(#REF!),"",#REF!)</f>
        <v>#REF!</v>
      </c>
      <c r="O9" s="396" t="e">
        <f>IF(ISBLANK(#REF!),"",#REF!)</f>
        <v>#REF!</v>
      </c>
      <c r="P9" s="396" t="e">
        <f>IF(ISBLANK(#REF!),"",#REF!)</f>
        <v>#REF!</v>
      </c>
      <c r="Q9" s="96"/>
      <c r="R9" s="96"/>
      <c r="S9" s="96"/>
      <c r="T9" s="96"/>
      <c r="U9" s="96"/>
      <c r="V9" s="156"/>
      <c r="W9" s="157"/>
      <c r="X9" s="401" t="e">
        <f>#REF!</f>
        <v>#REF!</v>
      </c>
      <c r="Y9" s="402"/>
      <c r="Z9" s="402"/>
      <c r="AA9" s="402"/>
      <c r="AB9" s="402"/>
      <c r="AC9" s="391" t="e">
        <f>IF(ISBLANK(#REF!),"",IF(#REF!&gt;#REF!,#REF!,#REF!))</f>
        <v>#REF!</v>
      </c>
      <c r="AD9" s="446" t="e">
        <f>IF(ISBLANK(#REF!),"",IF(#REF!&gt;#REF!,#REF!,#REF!))</f>
        <v>#REF!</v>
      </c>
      <c r="AE9" s="96"/>
      <c r="AF9" s="96"/>
      <c r="AG9" s="96"/>
      <c r="AH9" s="96"/>
      <c r="AI9" s="96"/>
      <c r="AJ9" s="95"/>
      <c r="AK9" s="95"/>
      <c r="AL9" s="95"/>
      <c r="AM9" s="32"/>
    </row>
    <row r="10" spans="1:39" ht="12" customHeight="1">
      <c r="A10" s="389">
        <v>5</v>
      </c>
      <c r="B10" s="390">
        <v>9</v>
      </c>
      <c r="C10" s="399" t="e">
        <f>IF(ISNA(MATCH(A10,#REF!,0)),IF(ISNA(MATCH(A10,#REF!,0)),"bye",INDEX(#REF!,MATCH(A10,#REF!,0))),INDEX(#REF!,MATCH(A10,#REF!,0)))</f>
        <v>#REF!</v>
      </c>
      <c r="D10" s="399"/>
      <c r="E10" s="399"/>
      <c r="F10" s="399"/>
      <c r="G10" s="406" t="e">
        <f>IF(ISNA(MATCH(C10,#REF!,0)),"",INDEX(#REF!,MATCH(C10,#REF!,0)))</f>
        <v>#REF!</v>
      </c>
      <c r="H10" s="406"/>
      <c r="I10" s="406"/>
      <c r="J10" s="396"/>
      <c r="K10" s="396"/>
      <c r="L10" s="396"/>
      <c r="M10" s="396"/>
      <c r="N10" s="396"/>
      <c r="O10" s="396"/>
      <c r="P10" s="396"/>
      <c r="Q10" s="96"/>
      <c r="R10" s="96"/>
      <c r="S10" s="96"/>
      <c r="T10" s="96"/>
      <c r="U10" s="96"/>
      <c r="V10" s="156"/>
      <c r="W10" s="157"/>
      <c r="X10" s="403"/>
      <c r="Y10" s="404"/>
      <c r="Z10" s="404"/>
      <c r="AA10" s="404"/>
      <c r="AB10" s="404"/>
      <c r="AC10" s="392"/>
      <c r="AD10" s="447"/>
      <c r="AE10" s="96"/>
      <c r="AF10" s="96"/>
      <c r="AG10" s="96"/>
      <c r="AH10" s="96"/>
      <c r="AI10" s="96"/>
      <c r="AJ10" s="95"/>
      <c r="AK10" s="95"/>
      <c r="AL10" s="95"/>
      <c r="AM10" s="32"/>
    </row>
    <row r="11" spans="1:39" ht="12" customHeight="1">
      <c r="A11" s="389"/>
      <c r="B11" s="390">
        <v>9</v>
      </c>
      <c r="C11" s="400" t="e">
        <f>IF(ISNA(MATCH(A11,#REF!,0)),IF(ISNA(MATCH(A11,#REF!,0)),"bye",INDEX(#REF!,MATCH(A11,#REF!,0))),INDEX(#REF!,MATCH(A11,#REF!,0)))</f>
        <v>#REF!</v>
      </c>
      <c r="D11" s="400"/>
      <c r="E11" s="400"/>
      <c r="F11" s="400"/>
      <c r="G11" s="407" t="e">
        <f>IF(ISNA(MATCH(C11,#REF!,0)),"",INDEX(#REF!,MATCH(C11,#REF!,0)))</f>
        <v>#REF!</v>
      </c>
      <c r="H11" s="407"/>
      <c r="I11" s="407"/>
      <c r="J11" s="402" t="e">
        <f>#REF!</f>
        <v>#REF!</v>
      </c>
      <c r="K11" s="402"/>
      <c r="L11" s="402"/>
      <c r="M11" s="402"/>
      <c r="N11" s="402"/>
      <c r="O11" s="391" t="e">
        <f>IF(ISBLANK(#REF!),"",IF(#REF!&gt;#REF!,#REF!,#REF!))</f>
        <v>#REF!</v>
      </c>
      <c r="P11" s="402" t="e">
        <f>IF(ISBLANK(#REF!),"",IF(#REF!&gt;#REF!,#REF!,#REF!))</f>
        <v>#REF!</v>
      </c>
      <c r="Q11" s="96"/>
      <c r="R11" s="96"/>
      <c r="S11" s="96"/>
      <c r="T11" s="96"/>
      <c r="U11" s="96"/>
      <c r="V11" s="156"/>
      <c r="W11" s="157"/>
      <c r="X11" s="397" t="e">
        <f>IF(ISBLANK(#REF!),"",#REF!)</f>
        <v>#REF!</v>
      </c>
      <c r="Y11" s="397" t="e">
        <f>IF(ISBLANK(#REF!),"",#REF!)</f>
        <v>#REF!</v>
      </c>
      <c r="Z11" s="397" t="e">
        <f>IF(ISBLANK(#REF!),"",#REF!)</f>
        <v>#REF!</v>
      </c>
      <c r="AA11" s="397" t="e">
        <f>IF(ISBLANK(#REF!),"",#REF!)</f>
        <v>#REF!</v>
      </c>
      <c r="AB11" s="397" t="e">
        <f>IF(ISBLANK(#REF!),"",#REF!)</f>
        <v>#REF!</v>
      </c>
      <c r="AC11" s="397" t="e">
        <f>IF(ISBLANK(#REF!),"",#REF!)</f>
        <v>#REF!</v>
      </c>
      <c r="AD11" s="410" t="e">
        <f>IF(ISBLANK(#REF!),"",#REF!)</f>
        <v>#REF!</v>
      </c>
      <c r="AE11" s="96"/>
      <c r="AF11" s="96"/>
      <c r="AG11" s="96"/>
      <c r="AH11" s="96"/>
      <c r="AI11" s="96"/>
      <c r="AJ11" s="95"/>
      <c r="AK11" s="95"/>
      <c r="AL11" s="95"/>
      <c r="AM11" s="32"/>
    </row>
    <row r="12" spans="1:39" ht="12" customHeight="1">
      <c r="A12" s="448">
        <v>6</v>
      </c>
      <c r="B12" s="390"/>
      <c r="C12" s="455" t="e">
        <f>IF(ISNA(MATCH(A12,#REF!,0)),IF(ISNA(MATCH(A12,#REF!,0)),"bye",INDEX(#REF!,MATCH(A12,#REF!,0))),INDEX(#REF!,MATCH(A12,#REF!,0)))</f>
        <v>#REF!</v>
      </c>
      <c r="D12" s="455"/>
      <c r="E12" s="455"/>
      <c r="F12" s="455"/>
      <c r="G12" s="456" t="e">
        <f>IF(ISNA(MATCH(C12,#REF!,0)),"",INDEX(#REF!,MATCH(C12,#REF!,0)))</f>
        <v>#REF!</v>
      </c>
      <c r="H12" s="456"/>
      <c r="I12" s="457"/>
      <c r="J12" s="404"/>
      <c r="K12" s="404"/>
      <c r="L12" s="404"/>
      <c r="M12" s="404"/>
      <c r="N12" s="404"/>
      <c r="O12" s="392"/>
      <c r="P12" s="404"/>
      <c r="Q12" s="96"/>
      <c r="R12" s="96"/>
      <c r="S12" s="96"/>
      <c r="T12" s="96"/>
      <c r="U12" s="96"/>
      <c r="V12" s="156"/>
      <c r="W12" s="157"/>
      <c r="X12" s="397"/>
      <c r="Y12" s="397"/>
      <c r="Z12" s="397"/>
      <c r="AA12" s="397"/>
      <c r="AB12" s="397"/>
      <c r="AC12" s="397"/>
      <c r="AD12" s="411"/>
      <c r="AE12" s="96"/>
      <c r="AF12" s="96"/>
      <c r="AG12" s="96"/>
      <c r="AH12" s="96"/>
      <c r="AI12" s="96"/>
      <c r="AJ12" s="95"/>
      <c r="AK12" s="95"/>
      <c r="AL12" s="95"/>
      <c r="AM12" s="32"/>
    </row>
    <row r="13" spans="1:39" ht="12" customHeight="1">
      <c r="A13" s="448"/>
      <c r="B13" s="390"/>
      <c r="C13" s="449" t="e">
        <f>IF(ISNA(MATCH(A13,#REF!,0)),IF(ISNA(MATCH(A13,#REF!,0)),"bye",INDEX(#REF!,MATCH(A13,#REF!,0))),INDEX(#REF!,MATCH(A13,#REF!,0)))</f>
        <v>#REF!</v>
      </c>
      <c r="D13" s="449"/>
      <c r="E13" s="449"/>
      <c r="F13" s="449"/>
      <c r="G13" s="450" t="e">
        <f>IF(ISNA(MATCH(C13,#REF!,0)),"",INDEX(#REF!,MATCH(C13,#REF!,0)))</f>
        <v>#REF!</v>
      </c>
      <c r="H13" s="450"/>
      <c r="I13" s="451"/>
      <c r="J13" s="396" t="e">
        <f>IF(ISBLANK(#REF!),"",#REF!)</f>
        <v>#REF!</v>
      </c>
      <c r="K13" s="396" t="e">
        <f>IF(ISBLANK(#REF!),"",#REF!)</f>
        <v>#REF!</v>
      </c>
      <c r="L13" s="396" t="e">
        <f>IF(ISBLANK(#REF!),"",#REF!)</f>
        <v>#REF!</v>
      </c>
      <c r="M13" s="396" t="e">
        <f>IF(ISBLANK(#REF!),"",#REF!)</f>
        <v>#REF!</v>
      </c>
      <c r="N13" s="396" t="e">
        <f>IF(ISBLANK(#REF!),"",#REF!)</f>
        <v>#REF!</v>
      </c>
      <c r="O13" s="396" t="e">
        <f>IF(ISBLANK(#REF!),"",#REF!)</f>
        <v>#REF!</v>
      </c>
      <c r="P13" s="418" t="e">
        <f>IF(ISBLANK(#REF!),"",#REF!)</f>
        <v>#REF!</v>
      </c>
      <c r="Q13" s="401" t="e">
        <f>#REF!</f>
        <v>#REF!</v>
      </c>
      <c r="R13" s="402"/>
      <c r="S13" s="402"/>
      <c r="T13" s="402"/>
      <c r="U13" s="402"/>
      <c r="V13" s="442" t="e">
        <f>IF(ISBLANK(#REF!),"",IF(#REF!&gt;#REF!,#REF!,#REF!))</f>
        <v>#REF!</v>
      </c>
      <c r="W13" s="444" t="e">
        <f>IF(ISBLANK(#REF!),"",IF(#REF!&gt;#REF!,#REF!,#REF!))</f>
        <v>#REF!</v>
      </c>
      <c r="X13" s="96"/>
      <c r="Y13" s="96"/>
      <c r="Z13" s="96"/>
      <c r="AA13" s="96"/>
      <c r="AB13" s="96"/>
      <c r="AC13" s="156"/>
      <c r="AD13" s="157"/>
      <c r="AE13" s="96"/>
      <c r="AF13" s="96"/>
      <c r="AG13" s="96"/>
      <c r="AH13" s="96"/>
      <c r="AI13" s="96"/>
      <c r="AJ13" s="95"/>
      <c r="AK13" s="95"/>
      <c r="AL13" s="95"/>
      <c r="AM13" s="32"/>
    </row>
    <row r="14" spans="1:39" ht="12" customHeight="1">
      <c r="A14" s="448">
        <v>7</v>
      </c>
      <c r="B14" s="390"/>
      <c r="C14" s="449" t="e">
        <f>IF(ISNA(MATCH(A14,#REF!,0)),IF(ISNA(MATCH(A14,#REF!,0)),"bye",INDEX(#REF!,MATCH(A14,#REF!,0))),INDEX(#REF!,MATCH(A14,#REF!,0)))</f>
        <v>#REF!</v>
      </c>
      <c r="D14" s="449"/>
      <c r="E14" s="449"/>
      <c r="F14" s="449"/>
      <c r="G14" s="450" t="e">
        <f>IF(ISNA(MATCH(C14,#REF!,0)),"",INDEX(#REF!,MATCH(C14,#REF!,0)))</f>
        <v>#REF!</v>
      </c>
      <c r="H14" s="450"/>
      <c r="I14" s="451"/>
      <c r="J14" s="417"/>
      <c r="K14" s="417"/>
      <c r="L14" s="417"/>
      <c r="M14" s="417"/>
      <c r="N14" s="417"/>
      <c r="O14" s="417"/>
      <c r="P14" s="419"/>
      <c r="Q14" s="403"/>
      <c r="R14" s="404"/>
      <c r="S14" s="404"/>
      <c r="T14" s="404"/>
      <c r="U14" s="404"/>
      <c r="V14" s="443"/>
      <c r="W14" s="445"/>
      <c r="X14" s="96"/>
      <c r="Y14" s="96"/>
      <c r="Z14" s="96"/>
      <c r="AA14" s="96"/>
      <c r="AB14" s="96"/>
      <c r="AC14" s="156"/>
      <c r="AD14" s="157"/>
      <c r="AE14" s="96"/>
      <c r="AF14" s="96"/>
      <c r="AG14" s="96"/>
      <c r="AH14" s="96"/>
      <c r="AI14" s="96"/>
      <c r="AJ14" s="95"/>
      <c r="AK14" s="95"/>
      <c r="AL14" s="95"/>
      <c r="AM14" s="32"/>
    </row>
    <row r="15" spans="1:39" ht="12" customHeight="1">
      <c r="A15" s="448"/>
      <c r="B15" s="390"/>
      <c r="C15" s="449" t="e">
        <f>IF(ISNA(MATCH(A15,#REF!,0)),IF(ISNA(MATCH(A15,#REF!,0)),"bye",INDEX(#REF!,MATCH(A15,#REF!,0))),INDEX(#REF!,MATCH(A15,#REF!,0)))</f>
        <v>#REF!</v>
      </c>
      <c r="D15" s="449"/>
      <c r="E15" s="449"/>
      <c r="F15" s="449"/>
      <c r="G15" s="450" t="e">
        <f>IF(ISNA(MATCH(C15,#REF!,0)),"",INDEX(#REF!,MATCH(C15,#REF!,0)))</f>
        <v>#REF!</v>
      </c>
      <c r="H15" s="450"/>
      <c r="I15" s="451"/>
      <c r="J15" s="402" t="e">
        <f>#REF!</f>
        <v>#REF!</v>
      </c>
      <c r="K15" s="402"/>
      <c r="L15" s="402"/>
      <c r="M15" s="402"/>
      <c r="N15" s="402"/>
      <c r="O15" s="391" t="e">
        <f>IF(ISBLANK(#REF!),"",IF(#REF!&gt;#REF!,#REF!,#REF!))</f>
        <v>#REF!</v>
      </c>
      <c r="P15" s="393" t="e">
        <f>IF(ISBLANK(#REF!),"",IF(#REF!&gt;#REF!,#REF!,#REF!))</f>
        <v>#REF!</v>
      </c>
      <c r="Q15" s="397" t="e">
        <f>IF(ISBLANK(#REF!),"",#REF!)</f>
        <v>#REF!</v>
      </c>
      <c r="R15" s="397" t="e">
        <f>IF(ISBLANK(#REF!),"",#REF!)</f>
        <v>#REF!</v>
      </c>
      <c r="S15" s="397" t="e">
        <f>IF(ISBLANK(#REF!),"",#REF!)</f>
        <v>#REF!</v>
      </c>
      <c r="T15" s="397" t="e">
        <f>IF(ISBLANK(#REF!),"",#REF!)</f>
        <v>#REF!</v>
      </c>
      <c r="U15" s="397" t="e">
        <f>IF(ISBLANK(#REF!),"",#REF!)</f>
        <v>#REF!</v>
      </c>
      <c r="V15" s="397" t="e">
        <f>IF(ISBLANK(#REF!),"",#REF!)</f>
        <v>#REF!</v>
      </c>
      <c r="W15" s="397" t="e">
        <f>IF(ISBLANK(#REF!),"",#REF!)</f>
        <v>#REF!</v>
      </c>
      <c r="X15" s="96"/>
      <c r="Y15" s="96"/>
      <c r="Z15" s="96"/>
      <c r="AA15" s="96"/>
      <c r="AB15" s="96"/>
      <c r="AC15" s="156"/>
      <c r="AD15" s="157"/>
      <c r="AE15" s="96"/>
      <c r="AF15" s="96"/>
      <c r="AG15" s="96"/>
      <c r="AH15" s="96"/>
      <c r="AI15" s="96"/>
      <c r="AJ15" s="95"/>
      <c r="AK15" s="95"/>
      <c r="AL15" s="95"/>
      <c r="AM15" s="32"/>
    </row>
    <row r="16" spans="1:39" ht="12" customHeight="1">
      <c r="A16" s="389">
        <v>8</v>
      </c>
      <c r="B16" s="390">
        <v>8</v>
      </c>
      <c r="C16" s="452" t="e">
        <f>IF(ISNA(MATCH(A16,#REF!,0)),IF(ISNA(MATCH(A16,#REF!,0)),"bye",INDEX(#REF!,MATCH(A16,#REF!,0))),INDEX(#REF!,MATCH(A16,#REF!,0)))</f>
        <v>#REF!</v>
      </c>
      <c r="D16" s="452"/>
      <c r="E16" s="452"/>
      <c r="F16" s="452"/>
      <c r="G16" s="453" t="e">
        <f>IF(ISNA(MATCH(C16,#REF!,0)),"",INDEX(#REF!,MATCH(C16,#REF!,0)))</f>
        <v>#REF!</v>
      </c>
      <c r="H16" s="453"/>
      <c r="I16" s="454"/>
      <c r="J16" s="404"/>
      <c r="K16" s="404"/>
      <c r="L16" s="404"/>
      <c r="M16" s="404"/>
      <c r="N16" s="404"/>
      <c r="O16" s="392"/>
      <c r="P16" s="394"/>
      <c r="Q16" s="397"/>
      <c r="R16" s="397"/>
      <c r="S16" s="397"/>
      <c r="T16" s="397"/>
      <c r="U16" s="397"/>
      <c r="V16" s="397"/>
      <c r="W16" s="397"/>
      <c r="X16" s="96"/>
      <c r="Y16" s="96"/>
      <c r="Z16" s="96"/>
      <c r="AA16" s="96"/>
      <c r="AB16" s="96"/>
      <c r="AC16" s="156"/>
      <c r="AD16" s="157"/>
      <c r="AE16" s="96"/>
      <c r="AF16" s="96"/>
      <c r="AG16" s="96"/>
      <c r="AH16" s="96"/>
      <c r="AI16" s="96"/>
      <c r="AJ16" s="95"/>
      <c r="AK16" s="95"/>
      <c r="AL16" s="95"/>
      <c r="AM16" s="32"/>
    </row>
    <row r="17" spans="1:39" ht="12" customHeight="1">
      <c r="A17" s="389"/>
      <c r="B17" s="390">
        <v>8</v>
      </c>
      <c r="C17" s="400" t="e">
        <f>IF(ISNA(MATCH(A17,#REF!,0)),IF(ISNA(MATCH(A17,#REF!,0)),"bye",INDEX(#REF!,MATCH(A17,#REF!,0))),INDEX(#REF!,MATCH(A17,#REF!,0)))</f>
        <v>#REF!</v>
      </c>
      <c r="D17" s="400"/>
      <c r="E17" s="400"/>
      <c r="F17" s="400"/>
      <c r="G17" s="407" t="e">
        <f>IF(ISNA(MATCH(C17,#REF!,0)),"",INDEX(#REF!,MATCH(C17,#REF!,0)))</f>
        <v>#REF!</v>
      </c>
      <c r="H17" s="407"/>
      <c r="I17" s="409"/>
      <c r="J17" s="396" t="e">
        <f>IF(ISBLANK(#REF!),"",#REF!)</f>
        <v>#REF!</v>
      </c>
      <c r="K17" s="396" t="e">
        <f>IF(ISBLANK(#REF!),"",#REF!)</f>
        <v>#REF!</v>
      </c>
      <c r="L17" s="396" t="e">
        <f>IF(ISBLANK(#REF!),"",#REF!)</f>
        <v>#REF!</v>
      </c>
      <c r="M17" s="396" t="e">
        <f>IF(ISBLANK(#REF!),"",#REF!)</f>
        <v>#REF!</v>
      </c>
      <c r="N17" s="396" t="e">
        <f>IF(ISBLANK(#REF!),"",#REF!)</f>
        <v>#REF!</v>
      </c>
      <c r="O17" s="396" t="e">
        <f>IF(ISBLANK(#REF!),"",#REF!)</f>
        <v>#REF!</v>
      </c>
      <c r="P17" s="396" t="e">
        <f>IF(ISBLANK(#REF!),"",#REF!)</f>
        <v>#REF!</v>
      </c>
      <c r="Q17" s="96"/>
      <c r="R17" s="96"/>
      <c r="S17" s="96"/>
      <c r="T17" s="96"/>
      <c r="U17" s="96"/>
      <c r="V17" s="156"/>
      <c r="W17" s="102"/>
      <c r="X17" s="96"/>
      <c r="Y17" s="96"/>
      <c r="Z17" s="96"/>
      <c r="AA17" s="96"/>
      <c r="AB17" s="96"/>
      <c r="AC17" s="156"/>
      <c r="AD17" s="157"/>
      <c r="AE17" s="96"/>
      <c r="AF17" s="96"/>
      <c r="AG17" s="96"/>
      <c r="AH17" s="96"/>
      <c r="AI17" s="96"/>
      <c r="AJ17" s="95"/>
      <c r="AK17" s="95"/>
      <c r="AL17" s="95"/>
      <c r="AM17" s="32"/>
    </row>
    <row r="18" spans="1:39" ht="12" customHeight="1">
      <c r="A18" s="389">
        <v>9</v>
      </c>
      <c r="B18" s="390">
        <v>5</v>
      </c>
      <c r="C18" s="399" t="e">
        <f>IF(ISNA(MATCH(A18,#REF!,0)),IF(ISNA(MATCH(A18,#REF!,0)),"bye",INDEX(#REF!,MATCH(A18,#REF!,0))),INDEX(#REF!,MATCH(A18,#REF!,0)))</f>
        <v>#REF!</v>
      </c>
      <c r="D18" s="399"/>
      <c r="E18" s="399"/>
      <c r="F18" s="399"/>
      <c r="G18" s="406" t="e">
        <f>IF(ISNA(MATCH(C18,#REF!,0)),"",INDEX(#REF!,MATCH(C18,#REF!,0)))</f>
        <v>#REF!</v>
      </c>
      <c r="H18" s="406"/>
      <c r="I18" s="406"/>
      <c r="J18" s="396"/>
      <c r="K18" s="396"/>
      <c r="L18" s="396"/>
      <c r="M18" s="396"/>
      <c r="N18" s="396"/>
      <c r="O18" s="396"/>
      <c r="P18" s="396"/>
      <c r="Q18" s="96"/>
      <c r="R18" s="96"/>
      <c r="S18" s="96"/>
      <c r="T18" s="96"/>
      <c r="U18" s="96"/>
      <c r="V18" s="156"/>
      <c r="W18" s="102"/>
      <c r="X18" s="96"/>
      <c r="Y18" s="96"/>
      <c r="Z18" s="96"/>
      <c r="AA18" s="96"/>
      <c r="AB18" s="96"/>
      <c r="AC18" s="156"/>
      <c r="AD18" s="157"/>
      <c r="AE18" s="401" t="e">
        <f>#REF!</f>
        <v>#REF!</v>
      </c>
      <c r="AF18" s="402"/>
      <c r="AG18" s="402"/>
      <c r="AH18" s="402"/>
      <c r="AI18" s="402"/>
      <c r="AJ18" s="423" t="e">
        <f>IF(ISBLANK(#REF!),"",IF(#REF!&gt;#REF!,#REF!,#REF!))</f>
        <v>#REF!</v>
      </c>
      <c r="AK18" s="441" t="e">
        <f>IF(ISBLANK(#REF!),"",IF(#REF!&gt;#REF!,#REF!,#REF!))</f>
        <v>#REF!</v>
      </c>
      <c r="AL18" s="95"/>
      <c r="AM18" s="32"/>
    </row>
    <row r="19" spans="1:39" ht="12" customHeight="1">
      <c r="A19" s="389"/>
      <c r="B19" s="390">
        <v>5</v>
      </c>
      <c r="C19" s="400" t="e">
        <f>IF(ISNA(MATCH(A19,#REF!,0)),IF(ISNA(MATCH(A19,#REF!,0)),"bye",INDEX(#REF!,MATCH(A19,#REF!,0))),INDEX(#REF!,MATCH(A19,#REF!,0)))</f>
        <v>#REF!</v>
      </c>
      <c r="D19" s="400"/>
      <c r="E19" s="400"/>
      <c r="F19" s="400"/>
      <c r="G19" s="407" t="e">
        <f>IF(ISNA(MATCH(C19,#REF!,0)),"",INDEX(#REF!,MATCH(C19,#REF!,0)))</f>
        <v>#REF!</v>
      </c>
      <c r="H19" s="407"/>
      <c r="I19" s="407"/>
      <c r="J19" s="402" t="e">
        <f>#REF!</f>
        <v>#REF!</v>
      </c>
      <c r="K19" s="402"/>
      <c r="L19" s="402"/>
      <c r="M19" s="402"/>
      <c r="N19" s="402"/>
      <c r="O19" s="391" t="e">
        <f>IF(ISBLANK(#REF!),"",IF(#REF!&gt;#REF!,#REF!,#REF!))</f>
        <v>#REF!</v>
      </c>
      <c r="P19" s="402" t="e">
        <f>IF(ISBLANK(#REF!),"",IF(#REF!&gt;#REF!,#REF!,#REF!))</f>
        <v>#REF!</v>
      </c>
      <c r="Q19" s="96"/>
      <c r="R19" s="96"/>
      <c r="S19" s="96"/>
      <c r="T19" s="96"/>
      <c r="U19" s="96"/>
      <c r="V19" s="156"/>
      <c r="W19" s="102"/>
      <c r="X19" s="96"/>
      <c r="Y19" s="96"/>
      <c r="Z19" s="96"/>
      <c r="AA19" s="96"/>
      <c r="AB19" s="96"/>
      <c r="AC19" s="156"/>
      <c r="AD19" s="157"/>
      <c r="AE19" s="403"/>
      <c r="AF19" s="404"/>
      <c r="AG19" s="404"/>
      <c r="AH19" s="404"/>
      <c r="AI19" s="404"/>
      <c r="AJ19" s="424"/>
      <c r="AK19" s="439"/>
      <c r="AL19" s="95"/>
      <c r="AM19" s="32"/>
    </row>
    <row r="20" spans="1:39" ht="12" customHeight="1">
      <c r="A20" s="448">
        <v>10</v>
      </c>
      <c r="B20" s="390"/>
      <c r="C20" s="455" t="e">
        <f>IF(ISNA(MATCH(A20,#REF!,0)),IF(ISNA(MATCH(A20,#REF!,0)),"bye",INDEX(#REF!,MATCH(A20,#REF!,0))),INDEX(#REF!,MATCH(A20,#REF!,0)))</f>
        <v>#REF!</v>
      </c>
      <c r="D20" s="455"/>
      <c r="E20" s="455"/>
      <c r="F20" s="455"/>
      <c r="G20" s="456" t="e">
        <f>IF(ISNA(MATCH(C20,#REF!,0)),"",INDEX(#REF!,MATCH(C20,#REF!,0)))</f>
        <v>#REF!</v>
      </c>
      <c r="H20" s="456"/>
      <c r="I20" s="457"/>
      <c r="J20" s="404"/>
      <c r="K20" s="404"/>
      <c r="L20" s="404"/>
      <c r="M20" s="404"/>
      <c r="N20" s="404"/>
      <c r="O20" s="392"/>
      <c r="P20" s="404"/>
      <c r="Q20" s="96"/>
      <c r="R20" s="96"/>
      <c r="S20" s="96"/>
      <c r="T20" s="96"/>
      <c r="U20" s="96"/>
      <c r="V20" s="156"/>
      <c r="W20" s="102"/>
      <c r="X20" s="96"/>
      <c r="Y20" s="96"/>
      <c r="Z20" s="96"/>
      <c r="AA20" s="96"/>
      <c r="AB20" s="96"/>
      <c r="AC20" s="156"/>
      <c r="AD20" s="157"/>
      <c r="AE20" s="397" t="e">
        <f>IF(ISBLANK(#REF!),"",#REF!)</f>
        <v>#REF!</v>
      </c>
      <c r="AF20" s="397" t="e">
        <f>IF(ISBLANK(#REF!),"",#REF!)</f>
        <v>#REF!</v>
      </c>
      <c r="AG20" s="397" t="e">
        <f>IF(ISBLANK(#REF!),"",#REF!)</f>
        <v>#REF!</v>
      </c>
      <c r="AH20" s="397" t="e">
        <f>IF(ISBLANK(#REF!),"",#REF!)</f>
        <v>#REF!</v>
      </c>
      <c r="AI20" s="397" t="e">
        <f>IF(ISBLANK(#REF!),"",#REF!)</f>
        <v>#REF!</v>
      </c>
      <c r="AJ20" s="397" t="e">
        <f>IF(ISBLANK(#REF!),"",#REF!)</f>
        <v>#REF!</v>
      </c>
      <c r="AK20" s="410" t="e">
        <f>IF(ISBLANK(#REF!),"",#REF!)</f>
        <v>#REF!</v>
      </c>
      <c r="AL20" s="95"/>
      <c r="AM20" s="32"/>
    </row>
    <row r="21" spans="1:39" ht="12" customHeight="1">
      <c r="A21" s="448"/>
      <c r="B21" s="390"/>
      <c r="C21" s="449" t="e">
        <f>IF(ISNA(MATCH(A21,#REF!,0)),IF(ISNA(MATCH(A21,#REF!,0)),"bye",INDEX(#REF!,MATCH(A21,#REF!,0))),INDEX(#REF!,MATCH(A21,#REF!,0)))</f>
        <v>#REF!</v>
      </c>
      <c r="D21" s="449"/>
      <c r="E21" s="449"/>
      <c r="F21" s="449"/>
      <c r="G21" s="450" t="e">
        <f>IF(ISNA(MATCH(C21,#REF!,0)),"",INDEX(#REF!,MATCH(C21,#REF!,0)))</f>
        <v>#REF!</v>
      </c>
      <c r="H21" s="450"/>
      <c r="I21" s="451"/>
      <c r="J21" s="396" t="e">
        <f>IF(ISBLANK(#REF!),"",#REF!)</f>
        <v>#REF!</v>
      </c>
      <c r="K21" s="396" t="e">
        <f>IF(ISBLANK(#REF!),"",#REF!)</f>
        <v>#REF!</v>
      </c>
      <c r="L21" s="396" t="e">
        <f>IF(ISBLANK(#REF!),"",#REF!)</f>
        <v>#REF!</v>
      </c>
      <c r="M21" s="396" t="e">
        <f>IF(ISBLANK(#REF!),"",#REF!)</f>
        <v>#REF!</v>
      </c>
      <c r="N21" s="396" t="e">
        <f>IF(ISBLANK(#REF!),"",#REF!)</f>
        <v>#REF!</v>
      </c>
      <c r="O21" s="396" t="e">
        <f>IF(ISBLANK(#REF!),"",#REF!)</f>
        <v>#REF!</v>
      </c>
      <c r="P21" s="418" t="e">
        <f>IF(ISBLANK(#REF!),"",#REF!)</f>
        <v>#REF!</v>
      </c>
      <c r="Q21" s="401" t="e">
        <f>#REF!</f>
        <v>#REF!</v>
      </c>
      <c r="R21" s="402"/>
      <c r="S21" s="402"/>
      <c r="T21" s="402"/>
      <c r="U21" s="402"/>
      <c r="V21" s="391" t="e">
        <f>IF(ISBLANK(#REF!),"",IF(#REF!&gt;#REF!,#REF!,#REF!))</f>
        <v>#REF!</v>
      </c>
      <c r="W21" s="402" t="e">
        <f>IF(ISBLANK(#REF!),"",IF(#REF!&gt;#REF!,#REF!,#REF!))</f>
        <v>#REF!</v>
      </c>
      <c r="X21" s="96"/>
      <c r="Y21" s="96"/>
      <c r="Z21" s="96"/>
      <c r="AA21" s="96"/>
      <c r="AB21" s="96"/>
      <c r="AC21" s="156"/>
      <c r="AD21" s="157"/>
      <c r="AE21" s="397"/>
      <c r="AF21" s="397"/>
      <c r="AG21" s="397"/>
      <c r="AH21" s="397"/>
      <c r="AI21" s="397"/>
      <c r="AJ21" s="397"/>
      <c r="AK21" s="411"/>
      <c r="AL21" s="95"/>
      <c r="AM21" s="32"/>
    </row>
    <row r="22" spans="1:39" ht="12" customHeight="1">
      <c r="A22" s="448">
        <v>11</v>
      </c>
      <c r="B22" s="390"/>
      <c r="C22" s="449" t="e">
        <f>IF(ISNA(MATCH(A22,#REF!,0)),IF(ISNA(MATCH(A22,#REF!,0)),"bye",INDEX(#REF!,MATCH(A22,#REF!,0))),INDEX(#REF!,MATCH(A22,#REF!,0)))</f>
        <v>#REF!</v>
      </c>
      <c r="D22" s="449"/>
      <c r="E22" s="449"/>
      <c r="F22" s="449"/>
      <c r="G22" s="450" t="e">
        <f>IF(ISNA(MATCH(C22,#REF!,0)),"",INDEX(#REF!,MATCH(C22,#REF!,0)))</f>
        <v>#REF!</v>
      </c>
      <c r="H22" s="450"/>
      <c r="I22" s="451"/>
      <c r="J22" s="417"/>
      <c r="K22" s="417"/>
      <c r="L22" s="417"/>
      <c r="M22" s="417"/>
      <c r="N22" s="417"/>
      <c r="O22" s="417"/>
      <c r="P22" s="419"/>
      <c r="Q22" s="403"/>
      <c r="R22" s="404"/>
      <c r="S22" s="404"/>
      <c r="T22" s="404"/>
      <c r="U22" s="404"/>
      <c r="V22" s="392"/>
      <c r="W22" s="404"/>
      <c r="X22" s="96"/>
      <c r="Y22" s="96"/>
      <c r="Z22" s="96"/>
      <c r="AA22" s="96"/>
      <c r="AB22" s="96"/>
      <c r="AC22" s="156"/>
      <c r="AD22" s="157"/>
      <c r="AE22" s="96"/>
      <c r="AF22" s="96"/>
      <c r="AG22" s="96"/>
      <c r="AH22" s="96"/>
      <c r="AI22" s="96"/>
      <c r="AJ22" s="95"/>
      <c r="AK22" s="97"/>
      <c r="AL22" s="95"/>
      <c r="AM22" s="32"/>
    </row>
    <row r="23" spans="1:39" ht="12" customHeight="1">
      <c r="A23" s="448"/>
      <c r="B23" s="390"/>
      <c r="C23" s="449" t="e">
        <f>IF(ISNA(MATCH(A23,#REF!,0)),IF(ISNA(MATCH(A23,#REF!,0)),"bye",INDEX(#REF!,MATCH(A23,#REF!,0))),INDEX(#REF!,MATCH(A23,#REF!,0)))</f>
        <v>#REF!</v>
      </c>
      <c r="D23" s="449"/>
      <c r="E23" s="449"/>
      <c r="F23" s="449"/>
      <c r="G23" s="450" t="e">
        <f>IF(ISNA(MATCH(C23,#REF!,0)),"",INDEX(#REF!,MATCH(C23,#REF!,0)))</f>
        <v>#REF!</v>
      </c>
      <c r="H23" s="450"/>
      <c r="I23" s="451"/>
      <c r="J23" s="402" t="e">
        <f>#REF!</f>
        <v>#REF!</v>
      </c>
      <c r="K23" s="402"/>
      <c r="L23" s="402"/>
      <c r="M23" s="402"/>
      <c r="N23" s="402"/>
      <c r="O23" s="391" t="e">
        <f>IF(ISBLANK(#REF!),"",IF(#REF!&gt;#REF!,#REF!,#REF!))</f>
        <v>#REF!</v>
      </c>
      <c r="P23" s="393" t="e">
        <f>IF(ISBLANK(#REF!),"",IF(#REF!&gt;#REF!,#REF!,#REF!))</f>
        <v>#REF!</v>
      </c>
      <c r="Q23" s="397" t="e">
        <f>IF(ISBLANK(#REF!),"",#REF!)</f>
        <v>#REF!</v>
      </c>
      <c r="R23" s="397" t="e">
        <f>IF(ISBLANK(#REF!),"",#REF!)</f>
        <v>#REF!</v>
      </c>
      <c r="S23" s="397" t="e">
        <f>IF(ISBLANK(#REF!),"",#REF!)</f>
        <v>#REF!</v>
      </c>
      <c r="T23" s="397" t="e">
        <f>IF(ISBLANK(#REF!),"",#REF!)</f>
        <v>#REF!</v>
      </c>
      <c r="U23" s="397" t="e">
        <f>IF(ISBLANK(#REF!),"",#REF!)</f>
        <v>#REF!</v>
      </c>
      <c r="V23" s="397" t="e">
        <f>IF(ISBLANK(#REF!),"",#REF!)</f>
        <v>#REF!</v>
      </c>
      <c r="W23" s="410" t="e">
        <f>IF(ISBLANK(#REF!),"",#REF!)</f>
        <v>#REF!</v>
      </c>
      <c r="X23" s="98"/>
      <c r="Y23" s="96"/>
      <c r="Z23" s="96"/>
      <c r="AA23" s="96"/>
      <c r="AB23" s="96"/>
      <c r="AC23" s="156"/>
      <c r="AD23" s="157"/>
      <c r="AE23" s="96"/>
      <c r="AF23" s="96"/>
      <c r="AG23" s="96"/>
      <c r="AH23" s="96"/>
      <c r="AI23" s="96"/>
      <c r="AJ23" s="95"/>
      <c r="AK23" s="97"/>
      <c r="AL23" s="95"/>
      <c r="AM23" s="32"/>
    </row>
    <row r="24" spans="1:39" ht="12" customHeight="1">
      <c r="A24" s="389">
        <v>12</v>
      </c>
      <c r="B24" s="390">
        <v>12</v>
      </c>
      <c r="C24" s="452" t="e">
        <f>IF(ISNA(MATCH(A24,#REF!,0)),IF(ISNA(MATCH(A24,#REF!,0)),"bye",INDEX(#REF!,MATCH(A24,#REF!,0))),INDEX(#REF!,MATCH(A24,#REF!,0)))</f>
        <v>#REF!</v>
      </c>
      <c r="D24" s="452"/>
      <c r="E24" s="452"/>
      <c r="F24" s="452"/>
      <c r="G24" s="453" t="e">
        <f>IF(ISNA(MATCH(C24,#REF!,0)),"",INDEX(#REF!,MATCH(C24,#REF!,0)))</f>
        <v>#REF!</v>
      </c>
      <c r="H24" s="453"/>
      <c r="I24" s="454"/>
      <c r="J24" s="404"/>
      <c r="K24" s="404"/>
      <c r="L24" s="404"/>
      <c r="M24" s="404"/>
      <c r="N24" s="404"/>
      <c r="O24" s="392"/>
      <c r="P24" s="394"/>
      <c r="Q24" s="397"/>
      <c r="R24" s="397"/>
      <c r="S24" s="397"/>
      <c r="T24" s="397"/>
      <c r="U24" s="397"/>
      <c r="V24" s="397"/>
      <c r="W24" s="411"/>
      <c r="X24" s="98"/>
      <c r="Y24" s="96"/>
      <c r="Z24" s="96"/>
      <c r="AA24" s="96"/>
      <c r="AB24" s="96"/>
      <c r="AC24" s="156"/>
      <c r="AD24" s="157"/>
      <c r="AE24" s="96"/>
      <c r="AF24" s="96"/>
      <c r="AG24" s="96"/>
      <c r="AH24" s="96"/>
      <c r="AI24" s="96"/>
      <c r="AJ24" s="95"/>
      <c r="AK24" s="97"/>
      <c r="AL24" s="95"/>
      <c r="AM24" s="32"/>
    </row>
    <row r="25" spans="1:39" ht="12" customHeight="1">
      <c r="A25" s="389"/>
      <c r="B25" s="390">
        <v>12</v>
      </c>
      <c r="C25" s="400" t="e">
        <f>IF(ISNA(MATCH(A25,#REF!,0)),IF(ISNA(MATCH(A25,#REF!,0)),"bye",INDEX(#REF!,MATCH(A25,#REF!,0))),INDEX(#REF!,MATCH(A25,#REF!,0)))</f>
        <v>#REF!</v>
      </c>
      <c r="D25" s="400"/>
      <c r="E25" s="400"/>
      <c r="F25" s="400"/>
      <c r="G25" s="407" t="e">
        <f>IF(ISNA(MATCH(C25,#REF!,0)),"",INDEX(#REF!,MATCH(C25,#REF!,0)))</f>
        <v>#REF!</v>
      </c>
      <c r="H25" s="407"/>
      <c r="I25" s="409"/>
      <c r="J25" s="396" t="e">
        <f>IF(ISBLANK(#REF!),"",#REF!)</f>
        <v>#REF!</v>
      </c>
      <c r="K25" s="396" t="e">
        <f>IF(ISBLANK(#REF!),"",#REF!)</f>
        <v>#REF!</v>
      </c>
      <c r="L25" s="396" t="e">
        <f>IF(ISBLANK(#REF!),"",#REF!)</f>
        <v>#REF!</v>
      </c>
      <c r="M25" s="396" t="e">
        <f>IF(ISBLANK(#REF!),"",#REF!)</f>
        <v>#REF!</v>
      </c>
      <c r="N25" s="396" t="e">
        <f>IF(ISBLANK(#REF!),"",#REF!)</f>
        <v>#REF!</v>
      </c>
      <c r="O25" s="396" t="e">
        <f>IF(ISBLANK(#REF!),"",#REF!)</f>
        <v>#REF!</v>
      </c>
      <c r="P25" s="396" t="e">
        <f>IF(ISBLANK(#REF!),"",#REF!)</f>
        <v>#REF!</v>
      </c>
      <c r="Q25" s="96"/>
      <c r="R25" s="96"/>
      <c r="S25" s="96"/>
      <c r="T25" s="96"/>
      <c r="U25" s="96"/>
      <c r="V25" s="156"/>
      <c r="W25" s="157"/>
      <c r="X25" s="401" t="e">
        <f>#REF!</f>
        <v>#REF!</v>
      </c>
      <c r="Y25" s="402"/>
      <c r="Z25" s="402"/>
      <c r="AA25" s="402"/>
      <c r="AB25" s="402"/>
      <c r="AC25" s="391" t="e">
        <f>IF(ISBLANK(#REF!),"",IF(#REF!&gt;#REF!,#REF!,#REF!))</f>
        <v>#REF!</v>
      </c>
      <c r="AD25" s="393" t="e">
        <f>IF(ISBLANK(#REF!),"",IF(#REF!&gt;#REF!,#REF!,#REF!))</f>
        <v>#REF!</v>
      </c>
      <c r="AE25" s="96"/>
      <c r="AF25" s="96"/>
      <c r="AG25" s="96"/>
      <c r="AH25" s="96"/>
      <c r="AI25" s="96"/>
      <c r="AJ25" s="95"/>
      <c r="AK25" s="97"/>
      <c r="AL25" s="95"/>
      <c r="AM25" s="32"/>
    </row>
    <row r="26" spans="1:39" ht="12" customHeight="1">
      <c r="A26" s="389">
        <v>13</v>
      </c>
      <c r="B26" s="390">
        <v>13</v>
      </c>
      <c r="C26" s="399" t="e">
        <f>IF(ISNA(MATCH(A26,#REF!,0)),IF(ISNA(MATCH(A26,#REF!,0)),"bye",INDEX(#REF!,MATCH(A26,#REF!,0))),INDEX(#REF!,MATCH(A26,#REF!,0)))</f>
        <v>#REF!</v>
      </c>
      <c r="D26" s="399"/>
      <c r="E26" s="399"/>
      <c r="F26" s="399"/>
      <c r="G26" s="406" t="e">
        <f>IF(ISNA(MATCH(C26,#REF!,0)),"",INDEX(#REF!,MATCH(C26,#REF!,0)))</f>
        <v>#REF!</v>
      </c>
      <c r="H26" s="406"/>
      <c r="I26" s="406"/>
      <c r="J26" s="396"/>
      <c r="K26" s="396"/>
      <c r="L26" s="396"/>
      <c r="M26" s="396"/>
      <c r="N26" s="396"/>
      <c r="O26" s="396"/>
      <c r="P26" s="396"/>
      <c r="Q26" s="96"/>
      <c r="R26" s="96"/>
      <c r="S26" s="96"/>
      <c r="T26" s="96"/>
      <c r="U26" s="96"/>
      <c r="V26" s="156"/>
      <c r="W26" s="157"/>
      <c r="X26" s="403"/>
      <c r="Y26" s="404"/>
      <c r="Z26" s="404"/>
      <c r="AA26" s="404"/>
      <c r="AB26" s="404"/>
      <c r="AC26" s="392"/>
      <c r="AD26" s="394"/>
      <c r="AE26" s="96"/>
      <c r="AF26" s="96"/>
      <c r="AG26" s="96"/>
      <c r="AH26" s="96"/>
      <c r="AI26" s="96"/>
      <c r="AJ26" s="95"/>
      <c r="AK26" s="97"/>
      <c r="AL26" s="95"/>
      <c r="AM26" s="32"/>
    </row>
    <row r="27" spans="1:39" ht="12" customHeight="1">
      <c r="A27" s="389"/>
      <c r="B27" s="390">
        <v>13</v>
      </c>
      <c r="C27" s="400" t="e">
        <f>IF(ISNA(MATCH(A27,#REF!,0)),IF(ISNA(MATCH(A27,#REF!,0)),"bye",INDEX(#REF!,MATCH(A27,#REF!,0))),INDEX(#REF!,MATCH(A27,#REF!,0)))</f>
        <v>#REF!</v>
      </c>
      <c r="D27" s="400"/>
      <c r="E27" s="400"/>
      <c r="F27" s="400"/>
      <c r="G27" s="407" t="e">
        <f>IF(ISNA(MATCH(C27,#REF!,0)),"",INDEX(#REF!,MATCH(C27,#REF!,0)))</f>
        <v>#REF!</v>
      </c>
      <c r="H27" s="407"/>
      <c r="I27" s="407"/>
      <c r="J27" s="402" t="e">
        <f>#REF!</f>
        <v>#REF!</v>
      </c>
      <c r="K27" s="402"/>
      <c r="L27" s="402"/>
      <c r="M27" s="402"/>
      <c r="N27" s="402"/>
      <c r="O27" s="391" t="e">
        <f>IF(ISBLANK(#REF!),"",IF(#REF!&gt;#REF!,#REF!,#REF!))</f>
        <v>#REF!</v>
      </c>
      <c r="P27" s="402" t="e">
        <f>IF(ISBLANK(#REF!),"",IF(#REF!&gt;#REF!,#REF!,#REF!))</f>
        <v>#REF!</v>
      </c>
      <c r="Q27" s="96"/>
      <c r="R27" s="96"/>
      <c r="S27" s="96"/>
      <c r="T27" s="96"/>
      <c r="U27" s="96"/>
      <c r="V27" s="156"/>
      <c r="W27" s="157"/>
      <c r="X27" s="397" t="e">
        <f>IF(ISBLANK(#REF!),"",#REF!)</f>
        <v>#REF!</v>
      </c>
      <c r="Y27" s="397" t="e">
        <f>IF(ISBLANK(#REF!),"",#REF!)</f>
        <v>#REF!</v>
      </c>
      <c r="Z27" s="397" t="e">
        <f>IF(ISBLANK(#REF!),"",#REF!)</f>
        <v>#REF!</v>
      </c>
      <c r="AA27" s="397" t="e">
        <f>IF(ISBLANK(#REF!),"",#REF!)</f>
        <v>#REF!</v>
      </c>
      <c r="AB27" s="397" t="e">
        <f>IF(ISBLANK(#REF!),"",#REF!)</f>
        <v>#REF!</v>
      </c>
      <c r="AC27" s="397" t="e">
        <f>IF(ISBLANK(#REF!),"",#REF!)</f>
        <v>#REF!</v>
      </c>
      <c r="AD27" s="397" t="e">
        <f>IF(ISBLANK(#REF!),"",#REF!)</f>
        <v>#REF!</v>
      </c>
      <c r="AE27" s="96"/>
      <c r="AF27" s="96"/>
      <c r="AG27" s="96"/>
      <c r="AH27" s="96"/>
      <c r="AI27" s="96"/>
      <c r="AJ27" s="95"/>
      <c r="AK27" s="97"/>
      <c r="AL27" s="95"/>
      <c r="AM27" s="32"/>
    </row>
    <row r="28" spans="1:39" ht="12" customHeight="1">
      <c r="A28" s="448">
        <v>14</v>
      </c>
      <c r="B28" s="390"/>
      <c r="C28" s="455" t="e">
        <f>IF(ISNA(MATCH(A28,#REF!,0)),IF(ISNA(MATCH(A28,#REF!,0)),"bye",INDEX(#REF!,MATCH(A28,#REF!,0))),INDEX(#REF!,MATCH(A28,#REF!,0)))</f>
        <v>#REF!</v>
      </c>
      <c r="D28" s="455"/>
      <c r="E28" s="455"/>
      <c r="F28" s="455"/>
      <c r="G28" s="456" t="e">
        <f>IF(ISNA(MATCH(C28,#REF!,0)),"",INDEX(#REF!,MATCH(C28,#REF!,0)))</f>
        <v>#REF!</v>
      </c>
      <c r="H28" s="456"/>
      <c r="I28" s="457"/>
      <c r="J28" s="404"/>
      <c r="K28" s="404"/>
      <c r="L28" s="404"/>
      <c r="M28" s="404"/>
      <c r="N28" s="404"/>
      <c r="O28" s="392"/>
      <c r="P28" s="404"/>
      <c r="Q28" s="96"/>
      <c r="R28" s="96"/>
      <c r="S28" s="96"/>
      <c r="T28" s="96"/>
      <c r="U28" s="96"/>
      <c r="V28" s="156"/>
      <c r="W28" s="157"/>
      <c r="X28" s="397"/>
      <c r="Y28" s="397"/>
      <c r="Z28" s="397"/>
      <c r="AA28" s="397"/>
      <c r="AB28" s="397"/>
      <c r="AC28" s="397"/>
      <c r="AD28" s="397"/>
      <c r="AE28" s="96"/>
      <c r="AF28" s="96"/>
      <c r="AG28" s="96"/>
      <c r="AH28" s="96"/>
      <c r="AI28" s="96"/>
      <c r="AJ28" s="95"/>
      <c r="AK28" s="97"/>
      <c r="AL28" s="95"/>
      <c r="AM28" s="33"/>
    </row>
    <row r="29" spans="1:39" ht="12" customHeight="1">
      <c r="A29" s="448"/>
      <c r="B29" s="390"/>
      <c r="C29" s="449" t="e">
        <f>IF(ISNA(MATCH(A29,#REF!,0)),IF(ISNA(MATCH(A29,#REF!,0)),"bye",INDEX(#REF!,MATCH(A29,#REF!,0))),INDEX(#REF!,MATCH(A29,#REF!,0)))</f>
        <v>#REF!</v>
      </c>
      <c r="D29" s="449"/>
      <c r="E29" s="449"/>
      <c r="F29" s="449"/>
      <c r="G29" s="450" t="e">
        <f>IF(ISNA(MATCH(C29,#REF!,0)),"",INDEX(#REF!,MATCH(C29,#REF!,0)))</f>
        <v>#REF!</v>
      </c>
      <c r="H29" s="450"/>
      <c r="I29" s="451"/>
      <c r="J29" s="416" t="e">
        <f>IF(ISBLANK(#REF!),"",#REF!)</f>
        <v>#REF!</v>
      </c>
      <c r="K29" s="416" t="e">
        <f>IF(ISBLANK(#REF!),"",#REF!)</f>
        <v>#REF!</v>
      </c>
      <c r="L29" s="416" t="e">
        <f>IF(ISBLANK(#REF!),"",#REF!)</f>
        <v>#REF!</v>
      </c>
      <c r="M29" s="416" t="e">
        <f>IF(ISBLANK(#REF!),"",#REF!)</f>
        <v>#REF!</v>
      </c>
      <c r="N29" s="416" t="e">
        <f>IF(ISBLANK(#REF!),"",#REF!)</f>
        <v>#REF!</v>
      </c>
      <c r="O29" s="416" t="e">
        <f>IF(ISBLANK(#REF!),"",#REF!)</f>
        <v>#REF!</v>
      </c>
      <c r="P29" s="418" t="e">
        <f>IF(ISBLANK(#REF!),"",#REF!)</f>
        <v>#REF!</v>
      </c>
      <c r="Q29" s="401" t="e">
        <f>#REF!</f>
        <v>#REF!</v>
      </c>
      <c r="R29" s="402"/>
      <c r="S29" s="402"/>
      <c r="T29" s="402"/>
      <c r="U29" s="402"/>
      <c r="V29" s="391" t="e">
        <f>IF(ISBLANK(#REF!),"",IF(#REF!&gt;#REF!,#REF!,#REF!))</f>
        <v>#REF!</v>
      </c>
      <c r="W29" s="393" t="e">
        <f>IF(ISBLANK(#REF!),"",IF(#REF!&gt;#REF!,#REF!,#REF!))</f>
        <v>#REF!</v>
      </c>
      <c r="X29" s="96"/>
      <c r="Y29" s="96"/>
      <c r="Z29" s="96"/>
      <c r="AA29" s="96"/>
      <c r="AB29" s="96"/>
      <c r="AC29" s="156"/>
      <c r="AD29" s="102"/>
      <c r="AE29" s="96"/>
      <c r="AF29" s="96"/>
      <c r="AG29" s="96"/>
      <c r="AH29" s="96"/>
      <c r="AI29" s="96"/>
      <c r="AJ29" s="95"/>
      <c r="AK29" s="97"/>
      <c r="AL29" s="95"/>
      <c r="AM29" s="33"/>
    </row>
    <row r="30" spans="1:39" ht="12" customHeight="1">
      <c r="A30" s="448">
        <v>15</v>
      </c>
      <c r="B30" s="390"/>
      <c r="C30" s="449" t="e">
        <f>IF(ISNA(MATCH(A30,#REF!,0)),IF(ISNA(MATCH(A30,#REF!,0)),"bye",INDEX(#REF!,MATCH(A30,#REF!,0))),INDEX(#REF!,MATCH(A30,#REF!,0)))</f>
        <v>#REF!</v>
      </c>
      <c r="D30" s="449"/>
      <c r="E30" s="449"/>
      <c r="F30" s="449"/>
      <c r="G30" s="450" t="e">
        <f>IF(ISNA(MATCH(C30,#REF!,0)),"",INDEX(#REF!,MATCH(C30,#REF!,0)))</f>
        <v>#REF!</v>
      </c>
      <c r="H30" s="450"/>
      <c r="I30" s="451"/>
      <c r="J30" s="417"/>
      <c r="K30" s="417"/>
      <c r="L30" s="417"/>
      <c r="M30" s="417"/>
      <c r="N30" s="417"/>
      <c r="O30" s="417"/>
      <c r="P30" s="419"/>
      <c r="Q30" s="403"/>
      <c r="R30" s="404"/>
      <c r="S30" s="404"/>
      <c r="T30" s="404"/>
      <c r="U30" s="404"/>
      <c r="V30" s="392"/>
      <c r="W30" s="394"/>
      <c r="X30" s="96"/>
      <c r="Y30" s="96"/>
      <c r="Z30" s="96"/>
      <c r="AA30" s="96"/>
      <c r="AB30" s="96"/>
      <c r="AC30" s="156"/>
      <c r="AD30" s="102"/>
      <c r="AE30" s="96"/>
      <c r="AF30" s="96"/>
      <c r="AG30" s="96"/>
      <c r="AH30" s="96"/>
      <c r="AI30" s="96"/>
      <c r="AJ30" s="95"/>
      <c r="AK30" s="97"/>
      <c r="AL30" s="95"/>
      <c r="AM30" s="33"/>
    </row>
    <row r="31" spans="1:39" ht="12" customHeight="1">
      <c r="A31" s="448"/>
      <c r="B31" s="390"/>
      <c r="C31" s="449" t="e">
        <f>IF(ISNA(MATCH(A31,#REF!,0)),IF(ISNA(MATCH(A31,#REF!,0)),"bye",INDEX(#REF!,MATCH(A31,#REF!,0))),INDEX(#REF!,MATCH(A31,#REF!,0)))</f>
        <v>#REF!</v>
      </c>
      <c r="D31" s="449"/>
      <c r="E31" s="449"/>
      <c r="F31" s="449"/>
      <c r="G31" s="450" t="e">
        <f>IF(ISNA(MATCH(C31,#REF!,0)),"",INDEX(#REF!,MATCH(C31,#REF!,0)))</f>
        <v>#REF!</v>
      </c>
      <c r="H31" s="450"/>
      <c r="I31" s="451"/>
      <c r="J31" s="402" t="e">
        <f>#REF!</f>
        <v>#REF!</v>
      </c>
      <c r="K31" s="402"/>
      <c r="L31" s="402"/>
      <c r="M31" s="402"/>
      <c r="N31" s="402"/>
      <c r="O31" s="391" t="e">
        <f>IF(ISBLANK(#REF!),"",IF(#REF!&gt;#REF!,#REF!,#REF!))</f>
        <v>#REF!</v>
      </c>
      <c r="P31" s="393" t="e">
        <f>IF(ISBLANK(#REF!),"",IF(#REF!&gt;#REF!,#REF!,#REF!))</f>
        <v>#REF!</v>
      </c>
      <c r="Q31" s="397" t="e">
        <f>IF(ISBLANK(#REF!),"",#REF!)</f>
        <v>#REF!</v>
      </c>
      <c r="R31" s="397" t="e">
        <f>IF(ISBLANK(#REF!),"",#REF!)</f>
        <v>#REF!</v>
      </c>
      <c r="S31" s="397" t="e">
        <f>IF(ISBLANK(#REF!),"",#REF!)</f>
        <v>#REF!</v>
      </c>
      <c r="T31" s="397" t="e">
        <f>IF(ISBLANK(#REF!),"",#REF!)</f>
        <v>#REF!</v>
      </c>
      <c r="U31" s="397" t="e">
        <f>IF(ISBLANK(#REF!),"",#REF!)</f>
        <v>#REF!</v>
      </c>
      <c r="V31" s="397" t="e">
        <f>IF(ISBLANK(#REF!),"",#REF!)</f>
        <v>#REF!</v>
      </c>
      <c r="W31" s="397" t="e">
        <f>IF(ISBLANK(#REF!),"",#REF!)</f>
        <v>#REF!</v>
      </c>
      <c r="X31" s="96"/>
      <c r="Y31" s="96"/>
      <c r="Z31" s="96"/>
      <c r="AA31" s="96"/>
      <c r="AB31" s="96"/>
      <c r="AC31" s="156"/>
      <c r="AD31" s="102"/>
      <c r="AE31" s="96"/>
      <c r="AF31" s="96"/>
      <c r="AG31" s="96"/>
      <c r="AH31" s="96"/>
      <c r="AI31" s="96"/>
      <c r="AJ31" s="95"/>
      <c r="AK31" s="97"/>
      <c r="AL31" s="95"/>
      <c r="AM31" s="33"/>
    </row>
    <row r="32" spans="1:39" ht="12" customHeight="1">
      <c r="A32" s="389">
        <v>16</v>
      </c>
      <c r="B32" s="390">
        <v>4</v>
      </c>
      <c r="C32" s="452" t="e">
        <f>IF(ISNA(MATCH(A32,#REF!,0)),IF(ISNA(MATCH(A32,#REF!,0)),"bye",INDEX(#REF!,MATCH(A32,#REF!,0))),INDEX(#REF!,MATCH(A32,#REF!,0)))</f>
        <v>#REF!</v>
      </c>
      <c r="D32" s="452"/>
      <c r="E32" s="452"/>
      <c r="F32" s="452"/>
      <c r="G32" s="453" t="e">
        <f>IF(ISNA(MATCH(C32,#REF!,0)),"",INDEX(#REF!,MATCH(C32,#REF!,0)))</f>
        <v>#REF!</v>
      </c>
      <c r="H32" s="453"/>
      <c r="I32" s="454"/>
      <c r="J32" s="404"/>
      <c r="K32" s="404"/>
      <c r="L32" s="404"/>
      <c r="M32" s="404"/>
      <c r="N32" s="404"/>
      <c r="O32" s="392"/>
      <c r="P32" s="394"/>
      <c r="Q32" s="397"/>
      <c r="R32" s="397"/>
      <c r="S32" s="397"/>
      <c r="T32" s="397"/>
      <c r="U32" s="397"/>
      <c r="V32" s="397"/>
      <c r="W32" s="397"/>
      <c r="X32" s="96"/>
      <c r="Y32" s="96"/>
      <c r="Z32" s="96"/>
      <c r="AA32" s="96"/>
      <c r="AB32" s="96"/>
      <c r="AC32" s="156"/>
      <c r="AD32" s="102"/>
      <c r="AE32" s="96"/>
      <c r="AF32" s="96"/>
      <c r="AG32" s="96"/>
      <c r="AH32" s="96"/>
      <c r="AI32" s="96"/>
      <c r="AJ32" s="95"/>
      <c r="AK32" s="97"/>
      <c r="AL32" s="95"/>
      <c r="AM32" s="33"/>
    </row>
    <row r="33" spans="1:39" ht="12" customHeight="1">
      <c r="A33" s="389"/>
      <c r="B33" s="390">
        <v>4</v>
      </c>
      <c r="C33" s="400" t="e">
        <f>IF(ISNA(MATCH(A33,#REF!,0)),IF(ISNA(MATCH(A33,#REF!,0)),"bye",INDEX(#REF!,MATCH(A33,#REF!,0))),INDEX(#REF!,MATCH(A33,#REF!,0)))</f>
        <v>#REF!</v>
      </c>
      <c r="D33" s="400"/>
      <c r="E33" s="400"/>
      <c r="F33" s="400"/>
      <c r="G33" s="407" t="e">
        <f>IF(ISNA(MATCH(C33,#REF!,0)),"",INDEX(#REF!,MATCH(C33,#REF!,0)))</f>
        <v>#REF!</v>
      </c>
      <c r="H33" s="407"/>
      <c r="I33" s="409"/>
      <c r="J33" s="396" t="e">
        <f>IF(ISBLANK(#REF!),"",#REF!)</f>
        <v>#REF!</v>
      </c>
      <c r="K33" s="396" t="e">
        <f>IF(ISBLANK(#REF!),"",#REF!)</f>
        <v>#REF!</v>
      </c>
      <c r="L33" s="396" t="e">
        <f>IF(ISBLANK(#REF!),"",#REF!)</f>
        <v>#REF!</v>
      </c>
      <c r="M33" s="396" t="e">
        <f>IF(ISBLANK(#REF!),"",#REF!)</f>
        <v>#REF!</v>
      </c>
      <c r="N33" s="396" t="e">
        <f>IF(ISBLANK(#REF!),"",#REF!)</f>
        <v>#REF!</v>
      </c>
      <c r="O33" s="396" t="e">
        <f>IF(ISBLANK(#REF!),"",#REF!)</f>
        <v>#REF!</v>
      </c>
      <c r="P33" s="396" t="e">
        <f>IF(ISBLANK(#REF!),"",#REF!)</f>
        <v>#REF!</v>
      </c>
      <c r="Q33" s="96"/>
      <c r="R33" s="96"/>
      <c r="S33" s="96"/>
      <c r="T33" s="96"/>
      <c r="U33" s="96"/>
      <c r="V33" s="156"/>
      <c r="W33" s="102"/>
      <c r="X33" s="96"/>
      <c r="Y33" s="96"/>
      <c r="Z33" s="96"/>
      <c r="AA33" s="96"/>
      <c r="AB33" s="96"/>
      <c r="AC33" s="156"/>
      <c r="AD33" s="102"/>
      <c r="AE33" s="96"/>
      <c r="AF33" s="96"/>
      <c r="AG33" s="96"/>
      <c r="AH33" s="96"/>
      <c r="AI33" s="96"/>
      <c r="AJ33" s="95"/>
      <c r="AK33" s="97"/>
      <c r="AL33" s="95"/>
      <c r="AM33" s="33"/>
    </row>
    <row r="34" spans="1:39" ht="12" customHeight="1">
      <c r="A34" s="389">
        <v>17</v>
      </c>
      <c r="B34" s="390">
        <v>3</v>
      </c>
      <c r="C34" s="399" t="e">
        <f>IF(ISNA(MATCH(A34,#REF!,0)),IF(ISNA(MATCH(A34,#REF!,0)),"bye",INDEX(#REF!,MATCH(A34,#REF!,0))),INDEX(#REF!,MATCH(A34,#REF!,0)))</f>
        <v>#REF!</v>
      </c>
      <c r="D34" s="399"/>
      <c r="E34" s="399"/>
      <c r="F34" s="399"/>
      <c r="G34" s="406" t="e">
        <f>IF(ISNA(MATCH(C34,#REF!,0)),"",INDEX(#REF!,MATCH(C34,#REF!,0)))</f>
        <v>#REF!</v>
      </c>
      <c r="H34" s="406"/>
      <c r="I34" s="406"/>
      <c r="J34" s="396"/>
      <c r="K34" s="396"/>
      <c r="L34" s="396"/>
      <c r="M34" s="396"/>
      <c r="N34" s="396"/>
      <c r="O34" s="396"/>
      <c r="P34" s="396"/>
      <c r="Q34" s="96"/>
      <c r="R34" s="96"/>
      <c r="S34" s="96"/>
      <c r="T34" s="96"/>
      <c r="U34" s="96"/>
      <c r="V34" s="156"/>
      <c r="W34" s="102"/>
      <c r="X34" s="96"/>
      <c r="Y34" s="96"/>
      <c r="Z34" s="96"/>
      <c r="AA34" s="96"/>
      <c r="AB34" s="96"/>
      <c r="AC34" s="156"/>
      <c r="AD34" s="102"/>
      <c r="AE34" s="434" t="e">
        <f>#REF!</f>
        <v>#REF!</v>
      </c>
      <c r="AF34" s="435"/>
      <c r="AG34" s="435"/>
      <c r="AH34" s="435"/>
      <c r="AI34" s="435"/>
      <c r="AJ34" s="440" t="e">
        <f>IF(ISBLANK(#REF!),"",IF(#REF!&gt;#REF!,#REF!,#REF!))</f>
        <v>#REF!</v>
      </c>
      <c r="AK34" s="438" t="e">
        <f>IF(ISBLANK(#REF!),"",IF(#REF!&gt;#REF!,#REF!,#REF!))</f>
        <v>#REF!</v>
      </c>
      <c r="AL34" s="153"/>
      <c r="AM34" s="33"/>
    </row>
    <row r="35" spans="1:39" ht="12" customHeight="1">
      <c r="A35" s="389"/>
      <c r="B35" s="390">
        <v>3</v>
      </c>
      <c r="C35" s="400" t="e">
        <f>IF(ISNA(MATCH(A35,#REF!,0)),IF(ISNA(MATCH(A35,#REF!,0)),"bye",INDEX(#REF!,MATCH(A35,#REF!,0))),INDEX(#REF!,MATCH(A35,#REF!,0)))</f>
        <v>#REF!</v>
      </c>
      <c r="D35" s="400"/>
      <c r="E35" s="400"/>
      <c r="F35" s="400"/>
      <c r="G35" s="407" t="e">
        <f>IF(ISNA(MATCH(C35,#REF!,0)),"",INDEX(#REF!,MATCH(C35,#REF!,0)))</f>
        <v>#REF!</v>
      </c>
      <c r="H35" s="407"/>
      <c r="I35" s="407"/>
      <c r="J35" s="402" t="e">
        <f>#REF!</f>
        <v>#REF!</v>
      </c>
      <c r="K35" s="402"/>
      <c r="L35" s="402"/>
      <c r="M35" s="402"/>
      <c r="N35" s="402"/>
      <c r="O35" s="391" t="e">
        <f>IF(ISBLANK(#REF!),"",IF(#REF!&gt;#REF!,#REF!,#REF!))</f>
        <v>#REF!</v>
      </c>
      <c r="P35" s="402" t="e">
        <f>IF(ISBLANK(#REF!),"",IF(#REF!&gt;#REF!,#REF!,#REF!))</f>
        <v>#REF!</v>
      </c>
      <c r="Q35" s="96"/>
      <c r="R35" s="96"/>
      <c r="S35" s="96"/>
      <c r="T35" s="96"/>
      <c r="U35" s="96"/>
      <c r="V35" s="156"/>
      <c r="W35" s="102"/>
      <c r="X35" s="96"/>
      <c r="Y35" s="96"/>
      <c r="Z35" s="96"/>
      <c r="AA35" s="96"/>
      <c r="AB35" s="96"/>
      <c r="AC35" s="156"/>
      <c r="AD35" s="102"/>
      <c r="AE35" s="436"/>
      <c r="AF35" s="437"/>
      <c r="AG35" s="437"/>
      <c r="AH35" s="437"/>
      <c r="AI35" s="437"/>
      <c r="AJ35" s="424"/>
      <c r="AK35" s="439"/>
      <c r="AL35" s="154"/>
      <c r="AM35" s="33"/>
    </row>
    <row r="36" spans="1:39" ht="12" customHeight="1">
      <c r="A36" s="448">
        <v>18</v>
      </c>
      <c r="B36" s="390"/>
      <c r="C36" s="455" t="e">
        <f>IF(ISNA(MATCH(A36,#REF!,0)),IF(ISNA(MATCH(A36,#REF!,0)),"bye",INDEX(#REF!,MATCH(A36,#REF!,0))),INDEX(#REF!,MATCH(A36,#REF!,0)))</f>
        <v>#REF!</v>
      </c>
      <c r="D36" s="455"/>
      <c r="E36" s="455"/>
      <c r="F36" s="455"/>
      <c r="G36" s="456" t="e">
        <f>IF(ISNA(MATCH(C36,#REF!,0)),"",INDEX(#REF!,MATCH(C36,#REF!,0)))</f>
        <v>#REF!</v>
      </c>
      <c r="H36" s="456"/>
      <c r="I36" s="457"/>
      <c r="J36" s="404"/>
      <c r="K36" s="404"/>
      <c r="L36" s="404"/>
      <c r="M36" s="404"/>
      <c r="N36" s="404"/>
      <c r="O36" s="392"/>
      <c r="P36" s="404"/>
      <c r="Q36" s="96"/>
      <c r="R36" s="96"/>
      <c r="S36" s="96"/>
      <c r="T36" s="96"/>
      <c r="U36" s="96"/>
      <c r="V36" s="156"/>
      <c r="W36" s="102"/>
      <c r="X36" s="96"/>
      <c r="Y36" s="96"/>
      <c r="Z36" s="96"/>
      <c r="AA36" s="96"/>
      <c r="AB36" s="96"/>
      <c r="AC36" s="156"/>
      <c r="AD36" s="102"/>
      <c r="AE36" s="433" t="e">
        <f>IF(ISBLANK(#REF!),"",#REF!)</f>
        <v>#REF!</v>
      </c>
      <c r="AF36" s="433" t="e">
        <f>IF(ISBLANK(#REF!),"",#REF!)</f>
        <v>#REF!</v>
      </c>
      <c r="AG36" s="433" t="e">
        <f>IF(ISBLANK(#REF!),"",#REF!)</f>
        <v>#REF!</v>
      </c>
      <c r="AH36" s="433" t="e">
        <f>IF(ISBLANK(#REF!),"",#REF!)</f>
        <v>#REF!</v>
      </c>
      <c r="AI36" s="433" t="e">
        <f>IF(ISBLANK(#REF!),"",#REF!)</f>
        <v>#REF!</v>
      </c>
      <c r="AJ36" s="433" t="e">
        <f>IF(ISBLANK(#REF!),"",#REF!)</f>
        <v>#REF!</v>
      </c>
      <c r="AK36" s="410" t="e">
        <f>IF(ISBLANK(#REF!),"",#REF!)</f>
        <v>#REF!</v>
      </c>
      <c r="AL36" s="99"/>
      <c r="AM36" s="33"/>
    </row>
    <row r="37" spans="1:39" ht="12" customHeight="1">
      <c r="A37" s="448"/>
      <c r="B37" s="390"/>
      <c r="C37" s="449" t="e">
        <f>IF(ISNA(MATCH(A37,#REF!,0)),IF(ISNA(MATCH(A37,#REF!,0)),"bye",INDEX(#REF!,MATCH(A37,#REF!,0))),INDEX(#REF!,MATCH(A37,#REF!,0)))</f>
        <v>#REF!</v>
      </c>
      <c r="D37" s="449"/>
      <c r="E37" s="449"/>
      <c r="F37" s="449"/>
      <c r="G37" s="450" t="e">
        <f>IF(ISNA(MATCH(C37,#REF!,0)),"",INDEX(#REF!,MATCH(C37,#REF!,0)))</f>
        <v>#REF!</v>
      </c>
      <c r="H37" s="450"/>
      <c r="I37" s="451"/>
      <c r="J37" s="416" t="e">
        <f>IF(ISBLANK(#REF!),"",#REF!)</f>
        <v>#REF!</v>
      </c>
      <c r="K37" s="416" t="e">
        <f>IF(ISBLANK(#REF!),"",#REF!)</f>
        <v>#REF!</v>
      </c>
      <c r="L37" s="416" t="e">
        <f>IF(ISBLANK(#REF!),"",#REF!)</f>
        <v>#REF!</v>
      </c>
      <c r="M37" s="416" t="e">
        <f>IF(ISBLANK(#REF!),"",#REF!)</f>
        <v>#REF!</v>
      </c>
      <c r="N37" s="416" t="e">
        <f>IF(ISBLANK(#REF!),"",#REF!)</f>
        <v>#REF!</v>
      </c>
      <c r="O37" s="416" t="e">
        <f>IF(ISBLANK(#REF!),"",#REF!)</f>
        <v>#REF!</v>
      </c>
      <c r="P37" s="418" t="e">
        <f>IF(ISBLANK(#REF!),"",#REF!)</f>
        <v>#REF!</v>
      </c>
      <c r="Q37" s="401" t="e">
        <f>#REF!</f>
        <v>#REF!</v>
      </c>
      <c r="R37" s="402"/>
      <c r="S37" s="402"/>
      <c r="T37" s="402"/>
      <c r="U37" s="402"/>
      <c r="V37" s="391" t="e">
        <f>IF(ISBLANK(#REF!),"",IF(#REF!&gt;#REF!,#REF!,#REF!))</f>
        <v>#REF!</v>
      </c>
      <c r="W37" s="402" t="e">
        <f>IF(ISBLANK(#REF!),"",IF(#REF!&gt;#REF!,#REF!,#REF!))</f>
        <v>#REF!</v>
      </c>
      <c r="X37" s="96"/>
      <c r="Y37" s="96"/>
      <c r="Z37" s="96"/>
      <c r="AA37" s="96"/>
      <c r="AB37" s="96"/>
      <c r="AC37" s="156"/>
      <c r="AD37" s="102"/>
      <c r="AE37" s="397"/>
      <c r="AF37" s="397"/>
      <c r="AG37" s="397"/>
      <c r="AH37" s="397"/>
      <c r="AI37" s="397"/>
      <c r="AJ37" s="397"/>
      <c r="AK37" s="411"/>
      <c r="AL37" s="95"/>
      <c r="AM37" s="33"/>
    </row>
    <row r="38" spans="1:39" ht="12" customHeight="1">
      <c r="A38" s="448">
        <v>19</v>
      </c>
      <c r="B38" s="390"/>
      <c r="C38" s="449" t="e">
        <f>IF(ISNA(MATCH(A38,#REF!,0)),IF(ISNA(MATCH(A38,#REF!,0)),"bye",INDEX(#REF!,MATCH(A38,#REF!,0))),INDEX(#REF!,MATCH(A38,#REF!,0)))</f>
        <v>#REF!</v>
      </c>
      <c r="D38" s="449"/>
      <c r="E38" s="449"/>
      <c r="F38" s="449"/>
      <c r="G38" s="450" t="e">
        <f>IF(ISNA(MATCH(C38,#REF!,0)),"",INDEX(#REF!,MATCH(C38,#REF!,0)))</f>
        <v>#REF!</v>
      </c>
      <c r="H38" s="450"/>
      <c r="I38" s="451"/>
      <c r="J38" s="417"/>
      <c r="K38" s="417"/>
      <c r="L38" s="417"/>
      <c r="M38" s="417"/>
      <c r="N38" s="417"/>
      <c r="O38" s="417"/>
      <c r="P38" s="419"/>
      <c r="Q38" s="403"/>
      <c r="R38" s="404"/>
      <c r="S38" s="404"/>
      <c r="T38" s="404"/>
      <c r="U38" s="404"/>
      <c r="V38" s="392"/>
      <c r="W38" s="404"/>
      <c r="X38" s="96"/>
      <c r="Y38" s="96"/>
      <c r="Z38" s="96"/>
      <c r="AA38" s="96"/>
      <c r="AB38" s="96"/>
      <c r="AC38" s="156"/>
      <c r="AD38" s="102"/>
      <c r="AE38" s="96"/>
      <c r="AF38" s="96"/>
      <c r="AG38" s="96"/>
      <c r="AH38" s="96"/>
      <c r="AI38" s="96"/>
      <c r="AJ38" s="95"/>
      <c r="AK38" s="97"/>
      <c r="AL38" s="95"/>
      <c r="AM38" s="33"/>
    </row>
    <row r="39" spans="1:39" ht="12" customHeight="1">
      <c r="A39" s="448"/>
      <c r="B39" s="390"/>
      <c r="C39" s="449" t="e">
        <f>IF(ISNA(MATCH(A39,#REF!,0)),IF(ISNA(MATCH(A39,#REF!,0)),"bye",INDEX(#REF!,MATCH(A39,#REF!,0))),INDEX(#REF!,MATCH(A39,#REF!,0)))</f>
        <v>#REF!</v>
      </c>
      <c r="D39" s="449"/>
      <c r="E39" s="449"/>
      <c r="F39" s="449"/>
      <c r="G39" s="450" t="e">
        <f>IF(ISNA(MATCH(C39,#REF!,0)),"",INDEX(#REF!,MATCH(C39,#REF!,0)))</f>
        <v>#REF!</v>
      </c>
      <c r="H39" s="450"/>
      <c r="I39" s="451"/>
      <c r="J39" s="402" t="e">
        <f>#REF!</f>
        <v>#REF!</v>
      </c>
      <c r="K39" s="402"/>
      <c r="L39" s="402"/>
      <c r="M39" s="402"/>
      <c r="N39" s="402"/>
      <c r="O39" s="391" t="e">
        <f>IF(ISBLANK(#REF!),"",IF(#REF!&gt;#REF!,#REF!,#REF!))</f>
        <v>#REF!</v>
      </c>
      <c r="P39" s="393" t="e">
        <f>IF(ISBLANK(#REF!),"",IF(#REF!&gt;#REF!,#REF!,#REF!))</f>
        <v>#REF!</v>
      </c>
      <c r="Q39" s="397" t="e">
        <f>IF(ISBLANK(#REF!),"",#REF!)</f>
        <v>#REF!</v>
      </c>
      <c r="R39" s="397" t="e">
        <f>IF(ISBLANK(#REF!),"",#REF!)</f>
        <v>#REF!</v>
      </c>
      <c r="S39" s="397" t="e">
        <f>IF(ISBLANK(#REF!),"",#REF!)</f>
        <v>#REF!</v>
      </c>
      <c r="T39" s="397" t="e">
        <f>IF(ISBLANK(#REF!),"",#REF!)</f>
        <v>#REF!</v>
      </c>
      <c r="U39" s="397" t="e">
        <f>IF(ISBLANK(#REF!),"",#REF!)</f>
        <v>#REF!</v>
      </c>
      <c r="V39" s="397" t="e">
        <f>IF(ISBLANK(#REF!),"",#REF!)</f>
        <v>#REF!</v>
      </c>
      <c r="W39" s="410" t="e">
        <f>IF(ISBLANK(#REF!),"",#REF!)</f>
        <v>#REF!</v>
      </c>
      <c r="X39" s="96"/>
      <c r="Y39" s="96"/>
      <c r="Z39" s="96"/>
      <c r="AA39" s="96"/>
      <c r="AB39" s="96"/>
      <c r="AC39" s="156"/>
      <c r="AD39" s="102"/>
      <c r="AE39" s="96"/>
      <c r="AF39" s="96"/>
      <c r="AG39" s="96"/>
      <c r="AH39" s="96"/>
      <c r="AI39" s="96"/>
      <c r="AJ39" s="95"/>
      <c r="AK39" s="97"/>
      <c r="AL39" s="95"/>
      <c r="AM39" s="33"/>
    </row>
    <row r="40" spans="1:39" ht="12" customHeight="1">
      <c r="A40" s="389">
        <v>20</v>
      </c>
      <c r="B40" s="390">
        <v>14</v>
      </c>
      <c r="C40" s="452" t="e">
        <f>IF(ISNA(MATCH(A40,#REF!,0)),IF(ISNA(MATCH(A40,#REF!,0)),"bye",INDEX(#REF!,MATCH(A40,#REF!,0))),INDEX(#REF!,MATCH(A40,#REF!,0)))</f>
        <v>#REF!</v>
      </c>
      <c r="D40" s="452"/>
      <c r="E40" s="452"/>
      <c r="F40" s="452"/>
      <c r="G40" s="453" t="e">
        <f>IF(ISNA(MATCH(C40,#REF!,0)),"",INDEX(#REF!,MATCH(C40,#REF!,0)))</f>
        <v>#REF!</v>
      </c>
      <c r="H40" s="453"/>
      <c r="I40" s="454"/>
      <c r="J40" s="404"/>
      <c r="K40" s="404"/>
      <c r="L40" s="404"/>
      <c r="M40" s="404"/>
      <c r="N40" s="404"/>
      <c r="O40" s="392"/>
      <c r="P40" s="394"/>
      <c r="Q40" s="397"/>
      <c r="R40" s="397"/>
      <c r="S40" s="397"/>
      <c r="T40" s="397"/>
      <c r="U40" s="397"/>
      <c r="V40" s="397"/>
      <c r="W40" s="411"/>
      <c r="X40" s="96"/>
      <c r="Y40" s="96"/>
      <c r="Z40" s="96"/>
      <c r="AA40" s="96"/>
      <c r="AB40" s="96"/>
      <c r="AC40" s="156"/>
      <c r="AD40" s="102"/>
      <c r="AE40" s="96"/>
      <c r="AF40" s="96"/>
      <c r="AG40" s="96"/>
      <c r="AH40" s="96"/>
      <c r="AI40" s="96"/>
      <c r="AJ40" s="95"/>
      <c r="AK40" s="97"/>
      <c r="AL40" s="95"/>
      <c r="AM40" s="33"/>
    </row>
    <row r="41" spans="1:39" ht="12" customHeight="1">
      <c r="A41" s="389"/>
      <c r="B41" s="390">
        <v>14</v>
      </c>
      <c r="C41" s="400" t="e">
        <f>IF(ISNA(MATCH(A41,#REF!,0)),IF(ISNA(MATCH(A41,#REF!,0)),"bye",INDEX(#REF!,MATCH(A41,#REF!,0))),INDEX(#REF!,MATCH(A41,#REF!,0)))</f>
        <v>#REF!</v>
      </c>
      <c r="D41" s="400"/>
      <c r="E41" s="400"/>
      <c r="F41" s="400"/>
      <c r="G41" s="407" t="e">
        <f>IF(ISNA(MATCH(C41,#REF!,0)),"",INDEX(#REF!,MATCH(C41,#REF!,0)))</f>
        <v>#REF!</v>
      </c>
      <c r="H41" s="407"/>
      <c r="I41" s="409"/>
      <c r="J41" s="396" t="e">
        <f>IF(ISBLANK(#REF!),"",#REF!)</f>
        <v>#REF!</v>
      </c>
      <c r="K41" s="396" t="e">
        <f>IF(ISBLANK(#REF!),"",#REF!)</f>
        <v>#REF!</v>
      </c>
      <c r="L41" s="396" t="e">
        <f>IF(ISBLANK(#REF!),"",#REF!)</f>
        <v>#REF!</v>
      </c>
      <c r="M41" s="396" t="e">
        <f>IF(ISBLANK(#REF!),"",#REF!)</f>
        <v>#REF!</v>
      </c>
      <c r="N41" s="396" t="e">
        <f>IF(ISBLANK(#REF!),"",#REF!)</f>
        <v>#REF!</v>
      </c>
      <c r="O41" s="396" t="e">
        <f>IF(ISBLANK(#REF!),"",#REF!)</f>
        <v>#REF!</v>
      </c>
      <c r="P41" s="396" t="e">
        <f>IF(ISBLANK(#REF!),"",#REF!)</f>
        <v>#REF!</v>
      </c>
      <c r="Q41" s="96"/>
      <c r="R41" s="96"/>
      <c r="S41" s="96"/>
      <c r="T41" s="96"/>
      <c r="U41" s="96"/>
      <c r="V41" s="156"/>
      <c r="W41" s="157"/>
      <c r="X41" s="401" t="e">
        <f>#REF!</f>
        <v>#REF!</v>
      </c>
      <c r="Y41" s="402"/>
      <c r="Z41" s="402"/>
      <c r="AA41" s="402"/>
      <c r="AB41" s="402"/>
      <c r="AC41" s="391" t="e">
        <f>IF(ISBLANK(#REF!),"",IF(#REF!&gt;#REF!,#REF!,#REF!))</f>
        <v>#REF!</v>
      </c>
      <c r="AD41" s="402" t="e">
        <f>IF(ISBLANK(#REF!),"",IF(#REF!&gt;#REF!,#REF!,#REF!))</f>
        <v>#REF!</v>
      </c>
      <c r="AE41" s="96"/>
      <c r="AF41" s="96"/>
      <c r="AG41" s="96"/>
      <c r="AH41" s="96"/>
      <c r="AI41" s="96"/>
      <c r="AJ41" s="95"/>
      <c r="AK41" s="97"/>
      <c r="AL41" s="95"/>
      <c r="AM41" s="33"/>
    </row>
    <row r="42" spans="1:39" ht="12" customHeight="1">
      <c r="A42" s="389">
        <v>21</v>
      </c>
      <c r="B42" s="390">
        <v>11</v>
      </c>
      <c r="C42" s="399" t="e">
        <f>IF(ISNA(MATCH(A42,#REF!,0)),IF(ISNA(MATCH(A42,#REF!,0)),"bye",INDEX(#REF!,MATCH(A42,#REF!,0))),INDEX(#REF!,MATCH(A42,#REF!,0)))</f>
        <v>#REF!</v>
      </c>
      <c r="D42" s="399"/>
      <c r="E42" s="399"/>
      <c r="F42" s="399"/>
      <c r="G42" s="406" t="e">
        <f>IF(ISNA(MATCH(C42,#REF!,0)),"",INDEX(#REF!,MATCH(C42,#REF!,0)))</f>
        <v>#REF!</v>
      </c>
      <c r="H42" s="406"/>
      <c r="I42" s="406"/>
      <c r="J42" s="396"/>
      <c r="K42" s="396"/>
      <c r="L42" s="396"/>
      <c r="M42" s="396"/>
      <c r="N42" s="396"/>
      <c r="O42" s="396"/>
      <c r="P42" s="396"/>
      <c r="Q42" s="96"/>
      <c r="R42" s="96"/>
      <c r="S42" s="96"/>
      <c r="T42" s="96"/>
      <c r="U42" s="96"/>
      <c r="V42" s="156"/>
      <c r="W42" s="157"/>
      <c r="X42" s="403"/>
      <c r="Y42" s="404"/>
      <c r="Z42" s="404"/>
      <c r="AA42" s="404"/>
      <c r="AB42" s="404"/>
      <c r="AC42" s="392"/>
      <c r="AD42" s="404"/>
      <c r="AE42" s="96"/>
      <c r="AF42" s="96"/>
      <c r="AG42" s="96"/>
      <c r="AH42" s="96"/>
      <c r="AI42" s="96"/>
      <c r="AJ42" s="95"/>
      <c r="AK42" s="97"/>
      <c r="AL42" s="95"/>
      <c r="AM42" s="33"/>
    </row>
    <row r="43" spans="1:39" ht="12" customHeight="1">
      <c r="A43" s="389"/>
      <c r="B43" s="390">
        <v>11</v>
      </c>
      <c r="C43" s="400" t="e">
        <f>IF(ISNA(MATCH(A43,#REF!,0)),IF(ISNA(MATCH(A43,#REF!,0)),"bye",INDEX(#REF!,MATCH(A43,#REF!,0))),INDEX(#REF!,MATCH(A43,#REF!,0)))</f>
        <v>#REF!</v>
      </c>
      <c r="D43" s="400"/>
      <c r="E43" s="400"/>
      <c r="F43" s="400"/>
      <c r="G43" s="407" t="e">
        <f>IF(ISNA(MATCH(C43,#REF!,0)),"",INDEX(#REF!,MATCH(C43,#REF!,0)))</f>
        <v>#REF!</v>
      </c>
      <c r="H43" s="407"/>
      <c r="I43" s="407"/>
      <c r="J43" s="414" t="e">
        <f>#REF!</f>
        <v>#REF!</v>
      </c>
      <c r="K43" s="414"/>
      <c r="L43" s="414"/>
      <c r="M43" s="414"/>
      <c r="N43" s="414"/>
      <c r="O43" s="420" t="e">
        <f>IF(ISBLANK(#REF!),"",IF(#REF!&gt;#REF!,#REF!,#REF!))</f>
        <v>#REF!</v>
      </c>
      <c r="P43" s="414" t="e">
        <f>IF(ISBLANK(#REF!),"",IF(#REF!&gt;#REF!,#REF!,#REF!))</f>
        <v>#REF!</v>
      </c>
      <c r="Q43" s="96"/>
      <c r="R43" s="96"/>
      <c r="S43" s="96"/>
      <c r="T43" s="96"/>
      <c r="U43" s="96"/>
      <c r="V43" s="156"/>
      <c r="W43" s="157"/>
      <c r="X43" s="397" t="e">
        <f>IF(ISBLANK(#REF!),"",#REF!)</f>
        <v>#REF!</v>
      </c>
      <c r="Y43" s="397" t="e">
        <f>IF(ISBLANK(#REF!),"",#REF!)</f>
        <v>#REF!</v>
      </c>
      <c r="Z43" s="397" t="e">
        <f>IF(ISBLANK(#REF!),"",#REF!)</f>
        <v>#REF!</v>
      </c>
      <c r="AA43" s="397" t="e">
        <f>IF(ISBLANK(#REF!),"",#REF!)</f>
        <v>#REF!</v>
      </c>
      <c r="AB43" s="397" t="e">
        <f>IF(ISBLANK(#REF!),"",#REF!)</f>
        <v>#REF!</v>
      </c>
      <c r="AC43" s="397" t="e">
        <f>IF(ISBLANK(#REF!),"",#REF!)</f>
        <v>#REF!</v>
      </c>
      <c r="AD43" s="410" t="e">
        <f>IF(ISBLANK(#REF!),"",#REF!)</f>
        <v>#REF!</v>
      </c>
      <c r="AE43" s="96"/>
      <c r="AF43" s="96"/>
      <c r="AG43" s="96"/>
      <c r="AH43" s="96"/>
      <c r="AI43" s="96"/>
      <c r="AJ43" s="95"/>
      <c r="AK43" s="97"/>
      <c r="AL43" s="95"/>
      <c r="AM43" s="33"/>
    </row>
    <row r="44" spans="1:39" ht="12" customHeight="1">
      <c r="A44" s="448">
        <v>22</v>
      </c>
      <c r="B44" s="390"/>
      <c r="C44" s="455" t="e">
        <f>IF(ISNA(MATCH(A44,#REF!,0)),IF(ISNA(MATCH(A44,#REF!,0)),"bye",INDEX(#REF!,MATCH(A44,#REF!,0))),INDEX(#REF!,MATCH(A44,#REF!,0)))</f>
        <v>#REF!</v>
      </c>
      <c r="D44" s="455"/>
      <c r="E44" s="455"/>
      <c r="F44" s="455"/>
      <c r="G44" s="456" t="e">
        <f>IF(ISNA(MATCH(C44,#REF!,0)),"",INDEX(#REF!,MATCH(C44,#REF!,0)))</f>
        <v>#REF!</v>
      </c>
      <c r="H44" s="456"/>
      <c r="I44" s="457"/>
      <c r="J44" s="414"/>
      <c r="K44" s="414"/>
      <c r="L44" s="414"/>
      <c r="M44" s="414"/>
      <c r="N44" s="414"/>
      <c r="O44" s="420"/>
      <c r="P44" s="414"/>
      <c r="Q44" s="96"/>
      <c r="R44" s="96"/>
      <c r="S44" s="96"/>
      <c r="T44" s="96"/>
      <c r="U44" s="96"/>
      <c r="V44" s="156"/>
      <c r="W44" s="157"/>
      <c r="X44" s="397"/>
      <c r="Y44" s="397"/>
      <c r="Z44" s="397"/>
      <c r="AA44" s="397"/>
      <c r="AB44" s="397"/>
      <c r="AC44" s="397"/>
      <c r="AD44" s="411"/>
      <c r="AE44" s="96"/>
      <c r="AF44" s="96"/>
      <c r="AG44" s="96"/>
      <c r="AH44" s="96"/>
      <c r="AI44" s="96"/>
      <c r="AJ44" s="95"/>
      <c r="AK44" s="97"/>
      <c r="AL44" s="95"/>
      <c r="AM44" s="33"/>
    </row>
    <row r="45" spans="1:39" ht="12" customHeight="1">
      <c r="A45" s="448"/>
      <c r="B45" s="390"/>
      <c r="C45" s="449" t="e">
        <f>IF(ISNA(MATCH(A45,#REF!,0)),IF(ISNA(MATCH(A45,#REF!,0)),"bye",INDEX(#REF!,MATCH(A45,#REF!,0))),INDEX(#REF!,MATCH(A45,#REF!,0)))</f>
        <v>#REF!</v>
      </c>
      <c r="D45" s="449"/>
      <c r="E45" s="449"/>
      <c r="F45" s="449"/>
      <c r="G45" s="450" t="e">
        <f>IF(ISNA(MATCH(C45,#REF!,0)),"",INDEX(#REF!,MATCH(C45,#REF!,0)))</f>
        <v>#REF!</v>
      </c>
      <c r="H45" s="450"/>
      <c r="I45" s="451"/>
      <c r="J45" s="416" t="e">
        <f>IF(ISBLANK(#REF!),"",#REF!)</f>
        <v>#REF!</v>
      </c>
      <c r="K45" s="416" t="e">
        <f>IF(ISBLANK(#REF!),"",#REF!)</f>
        <v>#REF!</v>
      </c>
      <c r="L45" s="416" t="e">
        <f>IF(ISBLANK(#REF!),"",#REF!)</f>
        <v>#REF!</v>
      </c>
      <c r="M45" s="416" t="e">
        <f>IF(ISBLANK(#REF!),"",#REF!)</f>
        <v>#REF!</v>
      </c>
      <c r="N45" s="416" t="e">
        <f>IF(ISBLANK(#REF!),"",#REF!)</f>
        <v>#REF!</v>
      </c>
      <c r="O45" s="416" t="e">
        <f>IF(ISBLANK(#REF!),"",#REF!)</f>
        <v>#REF!</v>
      </c>
      <c r="P45" s="418" t="e">
        <f>IF(ISBLANK(#REF!),"",#REF!)</f>
        <v>#REF!</v>
      </c>
      <c r="Q45" s="401" t="e">
        <f>#REF!</f>
        <v>#REF!</v>
      </c>
      <c r="R45" s="402"/>
      <c r="S45" s="402"/>
      <c r="T45" s="402"/>
      <c r="U45" s="402"/>
      <c r="V45" s="391" t="e">
        <f>IF(ISBLANK(#REF!),"",IF(#REF!&gt;#REF!,#REF!,#REF!))</f>
        <v>#REF!</v>
      </c>
      <c r="W45" s="393" t="e">
        <f>IF(ISBLANK(#REF!),"",IF(#REF!&gt;#REF!,#REF!,#REF!))</f>
        <v>#REF!</v>
      </c>
      <c r="X45" s="96"/>
      <c r="Y45" s="96"/>
      <c r="Z45" s="96"/>
      <c r="AA45" s="96"/>
      <c r="AB45" s="96"/>
      <c r="AC45" s="156"/>
      <c r="AD45" s="157"/>
      <c r="AE45" s="96"/>
      <c r="AF45" s="96"/>
      <c r="AG45" s="96"/>
      <c r="AH45" s="96"/>
      <c r="AI45" s="96"/>
      <c r="AJ45" s="95"/>
      <c r="AK45" s="97"/>
      <c r="AL45" s="95"/>
      <c r="AM45" s="33"/>
    </row>
    <row r="46" spans="1:39" ht="12" customHeight="1">
      <c r="A46" s="448">
        <v>23</v>
      </c>
      <c r="B46" s="390"/>
      <c r="C46" s="449" t="e">
        <f>IF(ISNA(MATCH(A46,#REF!,0)),IF(ISNA(MATCH(A46,#REF!,0)),"bye",INDEX(#REF!,MATCH(A46,#REF!,0))),INDEX(#REF!,MATCH(A46,#REF!,0)))</f>
        <v>#REF!</v>
      </c>
      <c r="D46" s="449"/>
      <c r="E46" s="449"/>
      <c r="F46" s="449"/>
      <c r="G46" s="450" t="e">
        <f>IF(ISNA(MATCH(C46,#REF!,0)),"",INDEX(#REF!,MATCH(C46,#REF!,0)))</f>
        <v>#REF!</v>
      </c>
      <c r="H46" s="450"/>
      <c r="I46" s="451"/>
      <c r="J46" s="396"/>
      <c r="K46" s="396"/>
      <c r="L46" s="396"/>
      <c r="M46" s="396"/>
      <c r="N46" s="396"/>
      <c r="O46" s="396"/>
      <c r="P46" s="405"/>
      <c r="Q46" s="403"/>
      <c r="R46" s="404"/>
      <c r="S46" s="404"/>
      <c r="T46" s="404"/>
      <c r="U46" s="404"/>
      <c r="V46" s="392"/>
      <c r="W46" s="394"/>
      <c r="X46" s="96"/>
      <c r="Y46" s="96"/>
      <c r="Z46" s="96"/>
      <c r="AA46" s="96"/>
      <c r="AB46" s="96"/>
      <c r="AC46" s="156"/>
      <c r="AD46" s="157"/>
      <c r="AE46" s="96"/>
      <c r="AF46" s="96"/>
      <c r="AG46" s="96"/>
      <c r="AH46" s="96"/>
      <c r="AI46" s="96"/>
      <c r="AJ46" s="95"/>
      <c r="AK46" s="97"/>
      <c r="AL46" s="95"/>
      <c r="AM46" s="33"/>
    </row>
    <row r="47" spans="1:39" ht="12" customHeight="1">
      <c r="A47" s="448"/>
      <c r="B47" s="390"/>
      <c r="C47" s="449" t="e">
        <f>IF(ISNA(MATCH(A47,#REF!,0)),IF(ISNA(MATCH(A47,#REF!,0)),"bye",INDEX(#REF!,MATCH(A47,#REF!,0))),INDEX(#REF!,MATCH(A47,#REF!,0)))</f>
        <v>#REF!</v>
      </c>
      <c r="D47" s="449"/>
      <c r="E47" s="449"/>
      <c r="F47" s="449"/>
      <c r="G47" s="450" t="e">
        <f>IF(ISNA(MATCH(C47,#REF!,0)),"",INDEX(#REF!,MATCH(C47,#REF!,0)))</f>
        <v>#REF!</v>
      </c>
      <c r="H47" s="450"/>
      <c r="I47" s="451"/>
      <c r="J47" s="402" t="e">
        <f>#REF!</f>
        <v>#REF!</v>
      </c>
      <c r="K47" s="402"/>
      <c r="L47" s="402"/>
      <c r="M47" s="402"/>
      <c r="N47" s="402"/>
      <c r="O47" s="391" t="e">
        <f>IF(ISBLANK(#REF!),"",IF(#REF!&gt;#REF!,#REF!,#REF!))</f>
        <v>#REF!</v>
      </c>
      <c r="P47" s="393" t="e">
        <f>IF(ISBLANK(#REF!),"",IF(#REF!&gt;#REF!,#REF!,#REF!))</f>
        <v>#REF!</v>
      </c>
      <c r="Q47" s="397" t="e">
        <f>IF(ISBLANK(#REF!),"",#REF!)</f>
        <v>#REF!</v>
      </c>
      <c r="R47" s="397" t="e">
        <f>IF(ISBLANK(#REF!),"",#REF!)</f>
        <v>#REF!</v>
      </c>
      <c r="S47" s="397" t="e">
        <f>IF(ISBLANK(#REF!),"",#REF!)</f>
        <v>#REF!</v>
      </c>
      <c r="T47" s="397" t="e">
        <f>IF(ISBLANK(#REF!),"",#REF!)</f>
        <v>#REF!</v>
      </c>
      <c r="U47" s="397" t="e">
        <f>IF(ISBLANK(#REF!),"",#REF!)</f>
        <v>#REF!</v>
      </c>
      <c r="V47" s="397" t="e">
        <f>IF(ISBLANK(#REF!),"",#REF!)</f>
        <v>#REF!</v>
      </c>
      <c r="W47" s="397" t="e">
        <f>IF(ISBLANK(#REF!),"",#REF!)</f>
        <v>#REF!</v>
      </c>
      <c r="X47" s="96"/>
      <c r="Y47" s="96"/>
      <c r="Z47" s="96"/>
      <c r="AA47" s="96"/>
      <c r="AB47" s="96"/>
      <c r="AC47" s="156"/>
      <c r="AD47" s="157"/>
      <c r="AE47" s="96"/>
      <c r="AF47" s="96"/>
      <c r="AG47" s="96"/>
      <c r="AH47" s="96"/>
      <c r="AI47" s="96"/>
      <c r="AJ47" s="95"/>
      <c r="AK47" s="97"/>
      <c r="AL47" s="95"/>
      <c r="AM47" s="33"/>
    </row>
    <row r="48" spans="1:39" ht="12" customHeight="1">
      <c r="A48" s="389">
        <v>24</v>
      </c>
      <c r="B48" s="390">
        <v>6</v>
      </c>
      <c r="C48" s="452" t="e">
        <f>IF(ISNA(MATCH(A48,#REF!,0)),IF(ISNA(MATCH(A48,#REF!,0)),"bye",INDEX(#REF!,MATCH(A48,#REF!,0))),INDEX(#REF!,MATCH(A48,#REF!,0)))</f>
        <v>#REF!</v>
      </c>
      <c r="D48" s="452"/>
      <c r="E48" s="452"/>
      <c r="F48" s="452"/>
      <c r="G48" s="453" t="e">
        <f>IF(ISNA(MATCH(C48,#REF!,0)),"",INDEX(#REF!,MATCH(C48,#REF!,0)))</f>
        <v>#REF!</v>
      </c>
      <c r="H48" s="453"/>
      <c r="I48" s="454"/>
      <c r="J48" s="404"/>
      <c r="K48" s="404"/>
      <c r="L48" s="404"/>
      <c r="M48" s="404"/>
      <c r="N48" s="404"/>
      <c r="O48" s="392"/>
      <c r="P48" s="394"/>
      <c r="Q48" s="397"/>
      <c r="R48" s="397"/>
      <c r="S48" s="397"/>
      <c r="T48" s="397"/>
      <c r="U48" s="397"/>
      <c r="V48" s="397"/>
      <c r="W48" s="397"/>
      <c r="X48" s="96"/>
      <c r="Y48" s="96"/>
      <c r="Z48" s="96"/>
      <c r="AA48" s="96"/>
      <c r="AB48" s="96"/>
      <c r="AC48" s="156"/>
      <c r="AD48" s="157"/>
      <c r="AE48" s="96"/>
      <c r="AF48" s="96"/>
      <c r="AG48" s="96"/>
      <c r="AH48" s="96"/>
      <c r="AI48" s="96"/>
      <c r="AJ48" s="95"/>
      <c r="AK48" s="97"/>
      <c r="AL48" s="95"/>
      <c r="AM48" s="33"/>
    </row>
    <row r="49" spans="1:39" ht="12" customHeight="1">
      <c r="A49" s="389"/>
      <c r="B49" s="390">
        <v>6</v>
      </c>
      <c r="C49" s="400" t="e">
        <f>IF(ISNA(MATCH(A49,#REF!,0)),IF(ISNA(MATCH(A49,#REF!,0)),"bye",INDEX(#REF!,MATCH(A49,#REF!,0))),INDEX(#REF!,MATCH(A49,#REF!,0)))</f>
        <v>#REF!</v>
      </c>
      <c r="D49" s="400"/>
      <c r="E49" s="400"/>
      <c r="F49" s="400"/>
      <c r="G49" s="407" t="e">
        <f>IF(ISNA(MATCH(C49,#REF!,0)),"",INDEX(#REF!,MATCH(C49,#REF!,0)))</f>
        <v>#REF!</v>
      </c>
      <c r="H49" s="407"/>
      <c r="I49" s="409"/>
      <c r="J49" s="396" t="e">
        <f>IF(ISBLANK(#REF!),"",#REF!)</f>
        <v>#REF!</v>
      </c>
      <c r="K49" s="396" t="e">
        <f>IF(ISBLANK(#REF!),"",#REF!)</f>
        <v>#REF!</v>
      </c>
      <c r="L49" s="396" t="e">
        <f>IF(ISBLANK(#REF!),"",#REF!)</f>
        <v>#REF!</v>
      </c>
      <c r="M49" s="396" t="e">
        <f>IF(ISBLANK(#REF!),"",#REF!)</f>
        <v>#REF!</v>
      </c>
      <c r="N49" s="396" t="e">
        <f>IF(ISBLANK(#REF!),"",#REF!)</f>
        <v>#REF!</v>
      </c>
      <c r="O49" s="396" t="e">
        <f>IF(ISBLANK(#REF!),"",#REF!)</f>
        <v>#REF!</v>
      </c>
      <c r="P49" s="396" t="e">
        <f>IF(ISBLANK(#REF!),"",#REF!)</f>
        <v>#REF!</v>
      </c>
      <c r="Q49" s="96"/>
      <c r="R49" s="96"/>
      <c r="S49" s="96"/>
      <c r="T49" s="96"/>
      <c r="U49" s="96"/>
      <c r="V49" s="156"/>
      <c r="W49" s="102"/>
      <c r="X49" s="96"/>
      <c r="Y49" s="96"/>
      <c r="Z49" s="96"/>
      <c r="AA49" s="96"/>
      <c r="AB49" s="96"/>
      <c r="AC49" s="156"/>
      <c r="AD49" s="157"/>
      <c r="AE49" s="96"/>
      <c r="AF49" s="96"/>
      <c r="AG49" s="96"/>
      <c r="AH49" s="96"/>
      <c r="AI49" s="96"/>
      <c r="AJ49" s="95"/>
      <c r="AK49" s="97"/>
      <c r="AL49" s="95"/>
      <c r="AM49" s="33"/>
    </row>
    <row r="50" spans="1:39" ht="12" customHeight="1">
      <c r="A50" s="389">
        <v>25</v>
      </c>
      <c r="B50" s="390">
        <v>7</v>
      </c>
      <c r="C50" s="399" t="e">
        <f>IF(ISNA(MATCH(A50,#REF!,0)),IF(ISNA(MATCH(A50,#REF!,0)),"bye",INDEX(#REF!,MATCH(A50,#REF!,0))),INDEX(#REF!,MATCH(A50,#REF!,0)))</f>
        <v>#REF!</v>
      </c>
      <c r="D50" s="399"/>
      <c r="E50" s="399"/>
      <c r="F50" s="399"/>
      <c r="G50" s="406" t="e">
        <f>IF(ISNA(MATCH(C50,#REF!,0)),"",INDEX(#REF!,MATCH(C50,#REF!,0)))</f>
        <v>#REF!</v>
      </c>
      <c r="H50" s="406"/>
      <c r="I50" s="406"/>
      <c r="J50" s="396"/>
      <c r="K50" s="396"/>
      <c r="L50" s="396"/>
      <c r="M50" s="396"/>
      <c r="N50" s="396"/>
      <c r="O50" s="396"/>
      <c r="P50" s="396"/>
      <c r="Q50" s="96"/>
      <c r="R50" s="96"/>
      <c r="S50" s="96"/>
      <c r="T50" s="96"/>
      <c r="U50" s="96"/>
      <c r="V50" s="156"/>
      <c r="W50" s="102"/>
      <c r="X50" s="96"/>
      <c r="Y50" s="96"/>
      <c r="Z50" s="96"/>
      <c r="AA50" s="96"/>
      <c r="AB50" s="96"/>
      <c r="AC50" s="156"/>
      <c r="AD50" s="102"/>
      <c r="AE50" s="401" t="e">
        <f>#REF!</f>
        <v>#REF!</v>
      </c>
      <c r="AF50" s="402"/>
      <c r="AG50" s="402"/>
      <c r="AH50" s="402"/>
      <c r="AI50" s="402"/>
      <c r="AJ50" s="423" t="e">
        <f>IF(ISBLANK(#REF!),"",IF(#REF!&gt;#REF!,#REF!,#REF!))</f>
        <v>#REF!</v>
      </c>
      <c r="AK50" s="425" t="e">
        <f>IF(ISBLANK(#REF!),"",IF(#REF!&gt;#REF!,#REF!,#REF!))</f>
        <v>#REF!</v>
      </c>
      <c r="AL50" s="95"/>
      <c r="AM50" s="33"/>
    </row>
    <row r="51" spans="1:39" ht="12" customHeight="1">
      <c r="A51" s="389"/>
      <c r="B51" s="390">
        <v>7</v>
      </c>
      <c r="C51" s="400" t="e">
        <f>IF(ISNA(MATCH(A51,#REF!,0)),IF(ISNA(MATCH(A51,#REF!,0)),"bye",INDEX(#REF!,MATCH(A51,#REF!,0))),INDEX(#REF!,MATCH(A51,#REF!,0)))</f>
        <v>#REF!</v>
      </c>
      <c r="D51" s="400"/>
      <c r="E51" s="400"/>
      <c r="F51" s="400"/>
      <c r="G51" s="407" t="e">
        <f>IF(ISNA(MATCH(C51,#REF!,0)),"",INDEX(#REF!,MATCH(C51,#REF!,0)))</f>
        <v>#REF!</v>
      </c>
      <c r="H51" s="407"/>
      <c r="I51" s="407"/>
      <c r="J51" s="402" t="e">
        <f>#REF!</f>
        <v>#REF!</v>
      </c>
      <c r="K51" s="402"/>
      <c r="L51" s="402"/>
      <c r="M51" s="402"/>
      <c r="N51" s="402"/>
      <c r="O51" s="391" t="e">
        <f>IF(ISBLANK(#REF!),"",IF(#REF!&gt;#REF!,#REF!,#REF!))</f>
        <v>#REF!</v>
      </c>
      <c r="P51" s="402" t="e">
        <f>IF(ISBLANK(#REF!),"",IF(#REF!&gt;#REF!,#REF!,#REF!))</f>
        <v>#REF!</v>
      </c>
      <c r="Q51" s="96"/>
      <c r="R51" s="96"/>
      <c r="S51" s="96"/>
      <c r="T51" s="96"/>
      <c r="U51" s="96"/>
      <c r="V51" s="156"/>
      <c r="W51" s="102"/>
      <c r="X51" s="96"/>
      <c r="Y51" s="96"/>
      <c r="Z51" s="96"/>
      <c r="AA51" s="96"/>
      <c r="AB51" s="96"/>
      <c r="AC51" s="156"/>
      <c r="AD51" s="102"/>
      <c r="AE51" s="403"/>
      <c r="AF51" s="404"/>
      <c r="AG51" s="404"/>
      <c r="AH51" s="404"/>
      <c r="AI51" s="404"/>
      <c r="AJ51" s="424"/>
      <c r="AK51" s="426"/>
      <c r="AL51" s="95"/>
      <c r="AM51" s="33"/>
    </row>
    <row r="52" spans="1:39" ht="12" customHeight="1">
      <c r="A52" s="448">
        <v>26</v>
      </c>
      <c r="B52" s="390"/>
      <c r="C52" s="455" t="e">
        <f>IF(ISNA(MATCH(A52,#REF!,0)),IF(ISNA(MATCH(A52,#REF!,0)),"bye",INDEX(#REF!,MATCH(A52,#REF!,0))),INDEX(#REF!,MATCH(A52,#REF!,0)))</f>
        <v>#REF!</v>
      </c>
      <c r="D52" s="455"/>
      <c r="E52" s="455"/>
      <c r="F52" s="455"/>
      <c r="G52" s="456" t="e">
        <f>IF(ISNA(MATCH(C52,#REF!,0)),"",INDEX(#REF!,MATCH(C52,#REF!,0)))</f>
        <v>#REF!</v>
      </c>
      <c r="H52" s="456"/>
      <c r="I52" s="457"/>
      <c r="J52" s="404"/>
      <c r="K52" s="404"/>
      <c r="L52" s="404"/>
      <c r="M52" s="404"/>
      <c r="N52" s="404"/>
      <c r="O52" s="392"/>
      <c r="P52" s="404"/>
      <c r="Q52" s="96"/>
      <c r="R52" s="96"/>
      <c r="S52" s="96"/>
      <c r="T52" s="96"/>
      <c r="U52" s="96"/>
      <c r="V52" s="156"/>
      <c r="W52" s="102"/>
      <c r="X52" s="96"/>
      <c r="Y52" s="96"/>
      <c r="Z52" s="96"/>
      <c r="AA52" s="96"/>
      <c r="AB52" s="96"/>
      <c r="AC52" s="156"/>
      <c r="AD52" s="102"/>
      <c r="AE52" s="458" t="e">
        <f>IF(ISBLANK(#REF!),"",#REF!)</f>
        <v>#REF!</v>
      </c>
      <c r="AF52" s="397" t="e">
        <f>IF(ISBLANK(#REF!),"",#REF!)</f>
        <v>#REF!</v>
      </c>
      <c r="AG52" s="397" t="e">
        <f>IF(ISBLANK(#REF!),"",#REF!)</f>
        <v>#REF!</v>
      </c>
      <c r="AH52" s="397" t="e">
        <f>IF(ISBLANK(#REF!),"",#REF!)</f>
        <v>#REF!</v>
      </c>
      <c r="AI52" s="397" t="e">
        <f>IF(ISBLANK(#REF!),"",#REF!)</f>
        <v>#REF!</v>
      </c>
      <c r="AJ52" s="397" t="e">
        <f>IF(ISBLANK(#REF!),"",#REF!)</f>
        <v>#REF!</v>
      </c>
      <c r="AK52" s="397" t="e">
        <f>IF(ISBLANK(#REF!),"",#REF!)</f>
        <v>#REF!</v>
      </c>
      <c r="AL52" s="95"/>
      <c r="AM52" s="33"/>
    </row>
    <row r="53" spans="1:39" ht="12" customHeight="1">
      <c r="A53" s="448"/>
      <c r="B53" s="390"/>
      <c r="C53" s="449" t="e">
        <f>IF(ISNA(MATCH(A53,#REF!,0)),IF(ISNA(MATCH(A53,#REF!,0)),"bye",INDEX(#REF!,MATCH(A53,#REF!,0))),INDEX(#REF!,MATCH(A53,#REF!,0)))</f>
        <v>#REF!</v>
      </c>
      <c r="D53" s="449"/>
      <c r="E53" s="449"/>
      <c r="F53" s="449"/>
      <c r="G53" s="450" t="e">
        <f>IF(ISNA(MATCH(C53,#REF!,0)),"",INDEX(#REF!,MATCH(C53,#REF!,0)))</f>
        <v>#REF!</v>
      </c>
      <c r="H53" s="450"/>
      <c r="I53" s="451"/>
      <c r="J53" s="416" t="e">
        <f>IF(ISBLANK(#REF!),"",#REF!)</f>
        <v>#REF!</v>
      </c>
      <c r="K53" s="416" t="e">
        <f>IF(ISBLANK(#REF!),"",#REF!)</f>
        <v>#REF!</v>
      </c>
      <c r="L53" s="416" t="e">
        <f>IF(ISBLANK(#REF!),"",#REF!)</f>
        <v>#REF!</v>
      </c>
      <c r="M53" s="416" t="e">
        <f>IF(ISBLANK(#REF!),"",#REF!)</f>
        <v>#REF!</v>
      </c>
      <c r="N53" s="416" t="e">
        <f>IF(ISBLANK(#REF!),"",#REF!)</f>
        <v>#REF!</v>
      </c>
      <c r="O53" s="416" t="e">
        <f>IF(ISBLANK(#REF!),"",#REF!)</f>
        <v>#REF!</v>
      </c>
      <c r="P53" s="418" t="e">
        <f>IF(ISBLANK(#REF!),"",#REF!)</f>
        <v>#REF!</v>
      </c>
      <c r="Q53" s="401" t="e">
        <f>#REF!</f>
        <v>#REF!</v>
      </c>
      <c r="R53" s="402"/>
      <c r="S53" s="402"/>
      <c r="T53" s="402"/>
      <c r="U53" s="402"/>
      <c r="V53" s="391" t="e">
        <f>IF(ISBLANK(#REF!),"",IF(#REF!&gt;#REF!,#REF!,#REF!))</f>
        <v>#REF!</v>
      </c>
      <c r="W53" s="402" t="e">
        <f>IF(ISBLANK(#REF!),"",IF(#REF!&gt;#REF!,#REF!,#REF!))</f>
        <v>#REF!</v>
      </c>
      <c r="X53" s="96"/>
      <c r="Y53" s="96"/>
      <c r="Z53" s="96"/>
      <c r="AA53" s="96"/>
      <c r="AB53" s="96"/>
      <c r="AC53" s="156"/>
      <c r="AD53" s="102"/>
      <c r="AE53" s="458"/>
      <c r="AF53" s="397"/>
      <c r="AG53" s="397"/>
      <c r="AH53" s="397"/>
      <c r="AI53" s="397"/>
      <c r="AJ53" s="397"/>
      <c r="AK53" s="397"/>
      <c r="AL53" s="95"/>
      <c r="AM53" s="33"/>
    </row>
    <row r="54" spans="1:39" ht="12" customHeight="1">
      <c r="A54" s="448">
        <v>27</v>
      </c>
      <c r="B54" s="390"/>
      <c r="C54" s="449" t="e">
        <f>IF(ISNA(MATCH(A54,#REF!,0)),IF(ISNA(MATCH(A54,#REF!,0)),"bye",INDEX(#REF!,MATCH(A54,#REF!,0))),INDEX(#REF!,MATCH(A54,#REF!,0)))</f>
        <v>#REF!</v>
      </c>
      <c r="D54" s="449"/>
      <c r="E54" s="449"/>
      <c r="F54" s="449"/>
      <c r="G54" s="450" t="e">
        <f>IF(ISNA(MATCH(C54,#REF!,0)),"",INDEX(#REF!,MATCH(C54,#REF!,0)))</f>
        <v>#REF!</v>
      </c>
      <c r="H54" s="450"/>
      <c r="I54" s="451"/>
      <c r="J54" s="417"/>
      <c r="K54" s="417"/>
      <c r="L54" s="417"/>
      <c r="M54" s="417"/>
      <c r="N54" s="417"/>
      <c r="O54" s="417"/>
      <c r="P54" s="419"/>
      <c r="Q54" s="403"/>
      <c r="R54" s="404"/>
      <c r="S54" s="404"/>
      <c r="T54" s="404"/>
      <c r="U54" s="404"/>
      <c r="V54" s="392"/>
      <c r="W54" s="404"/>
      <c r="X54" s="96"/>
      <c r="Y54" s="96"/>
      <c r="Z54" s="96"/>
      <c r="AA54" s="96"/>
      <c r="AB54" s="96"/>
      <c r="AC54" s="156"/>
      <c r="AD54" s="157"/>
      <c r="AE54" s="96"/>
      <c r="AF54" s="96"/>
      <c r="AG54" s="96"/>
      <c r="AH54" s="96"/>
      <c r="AI54" s="96"/>
      <c r="AJ54" s="95"/>
      <c r="AK54" s="95"/>
      <c r="AL54" s="95"/>
      <c r="AM54" s="33"/>
    </row>
    <row r="55" spans="1:39" ht="12" customHeight="1">
      <c r="A55" s="448"/>
      <c r="B55" s="390"/>
      <c r="C55" s="449" t="e">
        <f>IF(ISNA(MATCH(A55,#REF!,0)),IF(ISNA(MATCH(A55,#REF!,0)),"bye",INDEX(#REF!,MATCH(A55,#REF!,0))),INDEX(#REF!,MATCH(A55,#REF!,0)))</f>
        <v>#REF!</v>
      </c>
      <c r="D55" s="449"/>
      <c r="E55" s="449"/>
      <c r="F55" s="449"/>
      <c r="G55" s="450" t="e">
        <f>IF(ISNA(MATCH(C55,#REF!,0)),"",INDEX(#REF!,MATCH(C55,#REF!,0)))</f>
        <v>#REF!</v>
      </c>
      <c r="H55" s="450"/>
      <c r="I55" s="451"/>
      <c r="J55" s="414" t="e">
        <f>#REF!</f>
        <v>#REF!</v>
      </c>
      <c r="K55" s="414"/>
      <c r="L55" s="414"/>
      <c r="M55" s="414"/>
      <c r="N55" s="414"/>
      <c r="O55" s="420" t="e">
        <f>IF(ISBLANK(#REF!),"",IF(#REF!&gt;#REF!,#REF!,#REF!))</f>
        <v>#REF!</v>
      </c>
      <c r="P55" s="412" t="e">
        <f>IF(ISBLANK(#REF!),"",IF(#REF!&gt;#REF!,#REF!,#REF!))</f>
        <v>#REF!</v>
      </c>
      <c r="Q55" s="397" t="e">
        <f>IF(ISBLANK(#REF!),"",#REF!)</f>
        <v>#REF!</v>
      </c>
      <c r="R55" s="397" t="e">
        <f>IF(ISBLANK(#REF!),"",#REF!)</f>
        <v>#REF!</v>
      </c>
      <c r="S55" s="397" t="e">
        <f>IF(ISBLANK(#REF!),"",#REF!)</f>
        <v>#REF!</v>
      </c>
      <c r="T55" s="397" t="e">
        <f>IF(ISBLANK(#REF!),"",#REF!)</f>
        <v>#REF!</v>
      </c>
      <c r="U55" s="397" t="e">
        <f>IF(ISBLANK(#REF!),"",#REF!)</f>
        <v>#REF!</v>
      </c>
      <c r="V55" s="397" t="e">
        <f>IF(ISBLANK(#REF!),"",#REF!)</f>
        <v>#REF!</v>
      </c>
      <c r="W55" s="410" t="e">
        <f>IF(ISBLANK(#REF!),"",#REF!)</f>
        <v>#REF!</v>
      </c>
      <c r="X55" s="98"/>
      <c r="Y55" s="96"/>
      <c r="Z55" s="96"/>
      <c r="AA55" s="96"/>
      <c r="AB55" s="96"/>
      <c r="AC55" s="156"/>
      <c r="AD55" s="157"/>
      <c r="AE55" s="96"/>
      <c r="AF55" s="96"/>
      <c r="AG55" s="96"/>
      <c r="AH55" s="96"/>
      <c r="AI55" s="96"/>
      <c r="AJ55" s="95"/>
      <c r="AK55" s="95"/>
      <c r="AL55" s="95"/>
      <c r="AM55" s="33"/>
    </row>
    <row r="56" spans="1:39" ht="12" customHeight="1">
      <c r="A56" s="389">
        <v>28</v>
      </c>
      <c r="B56" s="390">
        <v>10</v>
      </c>
      <c r="C56" s="452" t="e">
        <f>IF(ISNA(MATCH(A56,#REF!,0)),IF(ISNA(MATCH(A56,#REF!,0)),"bye",INDEX(#REF!,MATCH(A56,#REF!,0))),INDEX(#REF!,MATCH(A56,#REF!,0)))</f>
        <v>#REF!</v>
      </c>
      <c r="D56" s="452"/>
      <c r="E56" s="452"/>
      <c r="F56" s="452"/>
      <c r="G56" s="453" t="e">
        <f>IF(ISNA(MATCH(C56,#REF!,0)),"",INDEX(#REF!,MATCH(C56,#REF!,0)))</f>
        <v>#REF!</v>
      </c>
      <c r="H56" s="453"/>
      <c r="I56" s="454"/>
      <c r="J56" s="415"/>
      <c r="K56" s="415"/>
      <c r="L56" s="415"/>
      <c r="M56" s="415"/>
      <c r="N56" s="415"/>
      <c r="O56" s="421"/>
      <c r="P56" s="413"/>
      <c r="Q56" s="397"/>
      <c r="R56" s="397"/>
      <c r="S56" s="397"/>
      <c r="T56" s="397"/>
      <c r="U56" s="397"/>
      <c r="V56" s="397"/>
      <c r="W56" s="411"/>
      <c r="X56" s="98"/>
      <c r="Y56" s="96"/>
      <c r="Z56" s="96"/>
      <c r="AA56" s="96"/>
      <c r="AB56" s="96"/>
      <c r="AC56" s="156"/>
      <c r="AD56" s="157"/>
      <c r="AE56" s="96"/>
      <c r="AF56" s="96"/>
      <c r="AG56" s="96"/>
      <c r="AH56" s="96"/>
      <c r="AI56" s="96"/>
      <c r="AJ56" s="95"/>
      <c r="AK56" s="95"/>
      <c r="AL56" s="95"/>
      <c r="AM56" s="33"/>
    </row>
    <row r="57" spans="1:39" ht="12" customHeight="1">
      <c r="A57" s="389"/>
      <c r="B57" s="390">
        <v>10</v>
      </c>
      <c r="C57" s="400" t="e">
        <f>IF(ISNA(MATCH(A57,#REF!,0)),IF(ISNA(MATCH(A57,#REF!,0)),"bye",INDEX(#REF!,MATCH(A57,#REF!,0))),INDEX(#REF!,MATCH(A57,#REF!,0)))</f>
        <v>#REF!</v>
      </c>
      <c r="D57" s="400"/>
      <c r="E57" s="400"/>
      <c r="F57" s="400"/>
      <c r="G57" s="407" t="e">
        <f>IF(ISNA(MATCH(C57,#REF!,0)),"",INDEX(#REF!,MATCH(C57,#REF!,0)))</f>
        <v>#REF!</v>
      </c>
      <c r="H57" s="407"/>
      <c r="I57" s="409"/>
      <c r="J57" s="396" t="e">
        <f>IF(ISBLANK(#REF!),"",#REF!)</f>
        <v>#REF!</v>
      </c>
      <c r="K57" s="396" t="e">
        <f>IF(ISBLANK(#REF!),"",#REF!)</f>
        <v>#REF!</v>
      </c>
      <c r="L57" s="396" t="e">
        <f>IF(ISBLANK(#REF!),"",#REF!)</f>
        <v>#REF!</v>
      </c>
      <c r="M57" s="396" t="e">
        <f>IF(ISBLANK(#REF!),"",#REF!)</f>
        <v>#REF!</v>
      </c>
      <c r="N57" s="396" t="e">
        <f>IF(ISBLANK(#REF!),"",#REF!)</f>
        <v>#REF!</v>
      </c>
      <c r="O57" s="396" t="e">
        <f>IF(ISBLANK(#REF!),"",#REF!)</f>
        <v>#REF!</v>
      </c>
      <c r="P57" s="396" t="e">
        <f>IF(ISBLANK(#REF!),"",#REF!)</f>
        <v>#REF!</v>
      </c>
      <c r="Q57" s="96"/>
      <c r="R57" s="96"/>
      <c r="S57" s="96"/>
      <c r="T57" s="96"/>
      <c r="U57" s="96"/>
      <c r="V57" s="156"/>
      <c r="W57" s="157"/>
      <c r="X57" s="401" t="e">
        <f>#REF!</f>
        <v>#REF!</v>
      </c>
      <c r="Y57" s="402"/>
      <c r="Z57" s="402"/>
      <c r="AA57" s="402"/>
      <c r="AB57" s="402"/>
      <c r="AC57" s="391" t="e">
        <f>IF(ISBLANK(#REF!),"",IF(#REF!&gt;#REF!,#REF!,#REF!))</f>
        <v>#REF!</v>
      </c>
      <c r="AD57" s="393" t="e">
        <f>IF(ISBLANK(#REF!),"",IF(#REF!&gt;#REF!,#REF!,#REF!))</f>
        <v>#REF!</v>
      </c>
      <c r="AE57" s="96"/>
      <c r="AF57" s="96"/>
      <c r="AG57" s="395"/>
      <c r="AH57" s="395"/>
      <c r="AI57" s="395"/>
      <c r="AJ57" s="395"/>
      <c r="AK57" s="395"/>
      <c r="AL57" s="395"/>
      <c r="AM57" s="33"/>
    </row>
    <row r="58" spans="1:39" ht="12" customHeight="1">
      <c r="A58" s="389">
        <v>29</v>
      </c>
      <c r="B58" s="390">
        <v>15</v>
      </c>
      <c r="C58" s="399" t="e">
        <f>IF(ISNA(MATCH(A58,#REF!,0)),IF(ISNA(MATCH(A58,#REF!,0)),"bye",INDEX(#REF!,MATCH(A58,#REF!,0))),INDEX(#REF!,MATCH(A58,#REF!,0)))</f>
        <v>#REF!</v>
      </c>
      <c r="D58" s="399"/>
      <c r="E58" s="399"/>
      <c r="F58" s="399"/>
      <c r="G58" s="406" t="e">
        <f>IF(ISNA(MATCH(C58,#REF!,0)),"",INDEX(#REF!,MATCH(C58,#REF!,0)))</f>
        <v>#REF!</v>
      </c>
      <c r="H58" s="406"/>
      <c r="I58" s="406"/>
      <c r="J58" s="396"/>
      <c r="K58" s="396"/>
      <c r="L58" s="396"/>
      <c r="M58" s="396"/>
      <c r="N58" s="396"/>
      <c r="O58" s="396"/>
      <c r="P58" s="396"/>
      <c r="Q58" s="96"/>
      <c r="R58" s="96"/>
      <c r="S58" s="96"/>
      <c r="T58" s="96"/>
      <c r="U58" s="96"/>
      <c r="V58" s="156"/>
      <c r="W58" s="157"/>
      <c r="X58" s="403"/>
      <c r="Y58" s="404"/>
      <c r="Z58" s="404"/>
      <c r="AA58" s="404"/>
      <c r="AB58" s="404"/>
      <c r="AC58" s="392"/>
      <c r="AD58" s="394"/>
      <c r="AE58" s="96"/>
      <c r="AF58" s="96"/>
      <c r="AG58" s="395"/>
      <c r="AH58" s="395"/>
      <c r="AI58" s="395"/>
      <c r="AJ58" s="395"/>
      <c r="AK58" s="395"/>
      <c r="AL58" s="395"/>
      <c r="AM58" s="33"/>
    </row>
    <row r="59" spans="1:39" ht="12" customHeight="1">
      <c r="A59" s="389"/>
      <c r="B59" s="390">
        <v>15</v>
      </c>
      <c r="C59" s="400" t="e">
        <f>IF(ISNA(MATCH(A59,#REF!,0)),IF(ISNA(MATCH(A59,#REF!,0)),"bye",INDEX(#REF!,MATCH(A59,#REF!,0))),INDEX(#REF!,MATCH(A59,#REF!,0)))</f>
        <v>#REF!</v>
      </c>
      <c r="D59" s="400"/>
      <c r="E59" s="400"/>
      <c r="F59" s="400"/>
      <c r="G59" s="407" t="e">
        <f>IF(ISNA(MATCH(C59,#REF!,0)),"",INDEX(#REF!,MATCH(C59,#REF!,0)))</f>
        <v>#REF!</v>
      </c>
      <c r="H59" s="407"/>
      <c r="I59" s="407"/>
      <c r="J59" s="402" t="e">
        <f>#REF!</f>
        <v>#REF!</v>
      </c>
      <c r="K59" s="402"/>
      <c r="L59" s="402"/>
      <c r="M59" s="402"/>
      <c r="N59" s="402"/>
      <c r="O59" s="391" t="e">
        <f>IF(ISBLANK(#REF!),"",IF(#REF!&gt;#REF!,#REF!,#REF!))</f>
        <v>#REF!</v>
      </c>
      <c r="P59" s="402" t="e">
        <f>IF(ISBLANK(#REF!),"",IF(#REF!&gt;#REF!,#REF!,#REF!))</f>
        <v>#REF!</v>
      </c>
      <c r="Q59" s="96"/>
      <c r="R59" s="96"/>
      <c r="S59" s="96"/>
      <c r="T59" s="96"/>
      <c r="U59" s="96"/>
      <c r="V59" s="156"/>
      <c r="W59" s="157"/>
      <c r="X59" s="397" t="e">
        <f>IF(ISBLANK(#REF!),"",#REF!)</f>
        <v>#REF!</v>
      </c>
      <c r="Y59" s="397" t="e">
        <f>IF(ISBLANK(#REF!),"",#REF!)</f>
        <v>#REF!</v>
      </c>
      <c r="Z59" s="397" t="e">
        <f>IF(ISBLANK(#REF!),"",#REF!)</f>
        <v>#REF!</v>
      </c>
      <c r="AA59" s="397" t="e">
        <f>IF(ISBLANK(#REF!),"",#REF!)</f>
        <v>#REF!</v>
      </c>
      <c r="AB59" s="397" t="e">
        <f>IF(ISBLANK(#REF!),"",#REF!)</f>
        <v>#REF!</v>
      </c>
      <c r="AC59" s="397" t="e">
        <f>IF(ISBLANK(#REF!),"",#REF!)</f>
        <v>#REF!</v>
      </c>
      <c r="AD59" s="397" t="e">
        <f>IF(ISBLANK(#REF!),"",#REF!)</f>
        <v>#REF!</v>
      </c>
      <c r="AE59" s="96"/>
      <c r="AF59" s="96"/>
      <c r="AG59" s="163"/>
      <c r="AH59" s="163"/>
      <c r="AI59" s="163"/>
      <c r="AJ59" s="163"/>
      <c r="AK59" s="163"/>
      <c r="AL59" s="163"/>
      <c r="AM59" s="33"/>
    </row>
    <row r="60" spans="1:39" ht="12" customHeight="1">
      <c r="A60" s="448">
        <v>30</v>
      </c>
      <c r="B60" s="390"/>
      <c r="C60" s="455" t="e">
        <f>IF(ISNA(MATCH(A60,#REF!,0)),IF(ISNA(MATCH(A60,#REF!,0)),"bye",INDEX(#REF!,MATCH(A60,#REF!,0))),INDEX(#REF!,MATCH(A60,#REF!,0)))</f>
        <v>#REF!</v>
      </c>
      <c r="D60" s="455"/>
      <c r="E60" s="455"/>
      <c r="F60" s="455"/>
      <c r="G60" s="456" t="e">
        <f>IF(ISNA(MATCH(C60,#REF!,0)),"",INDEX(#REF!,MATCH(C60,#REF!,0)))</f>
        <v>#REF!</v>
      </c>
      <c r="H60" s="456"/>
      <c r="I60" s="457"/>
      <c r="J60" s="404"/>
      <c r="K60" s="404"/>
      <c r="L60" s="404"/>
      <c r="M60" s="404"/>
      <c r="N60" s="404"/>
      <c r="O60" s="392"/>
      <c r="P60" s="404"/>
      <c r="Q60" s="96"/>
      <c r="R60" s="96"/>
      <c r="S60" s="96"/>
      <c r="T60" s="96"/>
      <c r="U60" s="96"/>
      <c r="V60" s="156"/>
      <c r="W60" s="157"/>
      <c r="X60" s="397"/>
      <c r="Y60" s="397"/>
      <c r="Z60" s="397"/>
      <c r="AA60" s="397"/>
      <c r="AB60" s="397"/>
      <c r="AC60" s="397"/>
      <c r="AD60" s="397"/>
      <c r="AE60" s="96"/>
      <c r="AF60" s="96"/>
      <c r="AG60" s="163"/>
      <c r="AH60" s="163"/>
      <c r="AI60" s="163"/>
      <c r="AJ60" s="163"/>
      <c r="AK60" s="163"/>
      <c r="AL60" s="163"/>
      <c r="AM60" s="33"/>
    </row>
    <row r="61" spans="1:39" ht="12" customHeight="1">
      <c r="A61" s="448"/>
      <c r="B61" s="390"/>
      <c r="C61" s="449" t="e">
        <f>IF(ISNA(MATCH(A61,#REF!,0)),IF(ISNA(MATCH(A61,#REF!,0)),"bye",INDEX(#REF!,MATCH(A61,#REF!,0))),INDEX(#REF!,MATCH(A61,#REF!,0)))</f>
        <v>#REF!</v>
      </c>
      <c r="D61" s="449"/>
      <c r="E61" s="449"/>
      <c r="F61" s="449"/>
      <c r="G61" s="450" t="e">
        <f>IF(ISNA(MATCH(C61,#REF!,0)),"",INDEX(#REF!,MATCH(C61,#REF!,0)))</f>
        <v>#REF!</v>
      </c>
      <c r="H61" s="450"/>
      <c r="I61" s="451"/>
      <c r="J61" s="396" t="e">
        <f>IF(ISBLANK(#REF!),"",#REF!)</f>
        <v>#REF!</v>
      </c>
      <c r="K61" s="396" t="e">
        <f>IF(ISBLANK(#REF!),"",#REF!)</f>
        <v>#REF!</v>
      </c>
      <c r="L61" s="396" t="e">
        <f>IF(ISBLANK(#REF!),"",#REF!)</f>
        <v>#REF!</v>
      </c>
      <c r="M61" s="396" t="e">
        <f>IF(ISBLANK(#REF!),"",#REF!)</f>
        <v>#REF!</v>
      </c>
      <c r="N61" s="396" t="e">
        <f>IF(ISBLANK(#REF!),"",#REF!)</f>
        <v>#REF!</v>
      </c>
      <c r="O61" s="396" t="e">
        <f>IF(ISBLANK(#REF!),"",#REF!)</f>
        <v>#REF!</v>
      </c>
      <c r="P61" s="405" t="e">
        <f>IF(ISBLANK(#REF!),"",#REF!)</f>
        <v>#REF!</v>
      </c>
      <c r="Q61" s="401" t="e">
        <f>#REF!</f>
        <v>#REF!</v>
      </c>
      <c r="R61" s="402"/>
      <c r="S61" s="402"/>
      <c r="T61" s="402"/>
      <c r="U61" s="402"/>
      <c r="V61" s="391" t="e">
        <f>IF(ISBLANK(#REF!),"",IF(#REF!&gt;#REF!,#REF!,#REF!))</f>
        <v>#REF!</v>
      </c>
      <c r="W61" s="393" t="e">
        <f>IF(ISBLANK(#REF!),"",IF(#REF!&gt;#REF!,#REF!,#REF!))</f>
        <v>#REF!</v>
      </c>
      <c r="X61" s="96"/>
      <c r="Y61" s="96"/>
      <c r="Z61" s="96"/>
      <c r="AA61" s="96"/>
      <c r="AB61" s="96"/>
      <c r="AC61" s="96"/>
      <c r="AD61" s="96"/>
      <c r="AE61" s="96"/>
      <c r="AF61" s="96"/>
      <c r="AG61" s="163"/>
      <c r="AH61" s="163"/>
      <c r="AI61" s="163"/>
      <c r="AJ61" s="163"/>
      <c r="AK61" s="163"/>
      <c r="AL61" s="163"/>
      <c r="AM61" s="33"/>
    </row>
    <row r="62" spans="1:39" ht="12" customHeight="1">
      <c r="A62" s="448">
        <v>31</v>
      </c>
      <c r="B62" s="390"/>
      <c r="C62" s="449" t="e">
        <f>IF(ISNA(MATCH(A62,#REF!,0)),IF(ISNA(MATCH(A62,#REF!,0)),"bye",INDEX(#REF!,MATCH(A62,#REF!,0))),INDEX(#REF!,MATCH(A62,#REF!,0)))</f>
        <v>#REF!</v>
      </c>
      <c r="D62" s="449"/>
      <c r="E62" s="449"/>
      <c r="F62" s="449"/>
      <c r="G62" s="450" t="e">
        <f>IF(ISNA(MATCH(C62,#REF!,0)),"",INDEX(#REF!,MATCH(C62,#REF!,0)))</f>
        <v>#REF!</v>
      </c>
      <c r="H62" s="450"/>
      <c r="I62" s="451"/>
      <c r="J62" s="396"/>
      <c r="K62" s="396"/>
      <c r="L62" s="396"/>
      <c r="M62" s="396"/>
      <c r="N62" s="396"/>
      <c r="O62" s="396"/>
      <c r="P62" s="405"/>
      <c r="Q62" s="403"/>
      <c r="R62" s="404"/>
      <c r="S62" s="404"/>
      <c r="T62" s="404"/>
      <c r="U62" s="404"/>
      <c r="V62" s="392"/>
      <c r="W62" s="394"/>
      <c r="X62" s="96"/>
      <c r="Y62" s="96"/>
      <c r="Z62" s="96"/>
      <c r="AA62" s="96"/>
      <c r="AB62" s="96"/>
      <c r="AC62" s="96"/>
      <c r="AD62" s="96"/>
      <c r="AE62" s="96"/>
      <c r="AF62" s="96"/>
      <c r="AG62" s="163"/>
      <c r="AH62" s="163"/>
      <c r="AI62" s="163"/>
      <c r="AJ62" s="163"/>
      <c r="AK62" s="163"/>
      <c r="AL62" s="163"/>
      <c r="AM62" s="33"/>
    </row>
    <row r="63" spans="1:39" ht="12" customHeight="1">
      <c r="A63" s="448"/>
      <c r="B63" s="390"/>
      <c r="C63" s="449" t="e">
        <f>IF(ISNA(MATCH(A63,#REF!,0)),IF(ISNA(MATCH(A63,#REF!,0)),"bye",INDEX(#REF!,MATCH(A63,#REF!,0))),INDEX(#REF!,MATCH(A63,#REF!,0)))</f>
        <v>#REF!</v>
      </c>
      <c r="D63" s="449"/>
      <c r="E63" s="449"/>
      <c r="F63" s="449"/>
      <c r="G63" s="450" t="e">
        <f>IF(ISNA(MATCH(C63,#REF!,0)),"",INDEX(#REF!,MATCH(C63,#REF!,0)))</f>
        <v>#REF!</v>
      </c>
      <c r="H63" s="450"/>
      <c r="I63" s="451"/>
      <c r="J63" s="402" t="e">
        <f>#REF!</f>
        <v>#REF!</v>
      </c>
      <c r="K63" s="402"/>
      <c r="L63" s="402"/>
      <c r="M63" s="402"/>
      <c r="N63" s="402"/>
      <c r="O63" s="391" t="e">
        <f>IF(ISBLANK(#REF!),"",IF(#REF!&gt;#REF!,#REF!,#REF!))</f>
        <v>#REF!</v>
      </c>
      <c r="P63" s="393" t="e">
        <f>IF(ISBLANK(#REF!),"",IF(#REF!&gt;#REF!,#REF!,#REF!))</f>
        <v>#REF!</v>
      </c>
      <c r="Q63" s="397" t="e">
        <f>IF(ISBLANK(#REF!),"",#REF!)</f>
        <v>#REF!</v>
      </c>
      <c r="R63" s="397" t="e">
        <f>IF(ISBLANK(#REF!),"",#REF!)</f>
        <v>#REF!</v>
      </c>
      <c r="S63" s="397" t="e">
        <f>IF(ISBLANK(#REF!),"",#REF!)</f>
        <v>#REF!</v>
      </c>
      <c r="T63" s="397" t="e">
        <f>IF(ISBLANK(#REF!),"",#REF!)</f>
        <v>#REF!</v>
      </c>
      <c r="U63" s="397" t="e">
        <f>IF(ISBLANK(#REF!),"",#REF!)</f>
        <v>#REF!</v>
      </c>
      <c r="V63" s="397" t="e">
        <f>IF(ISBLANK(#REF!),"",#REF!)</f>
        <v>#REF!</v>
      </c>
      <c r="W63" s="397" t="e">
        <f>IF(ISBLANK(#REF!),"",#REF!)</f>
        <v>#REF!</v>
      </c>
      <c r="X63" s="96"/>
      <c r="Y63" s="96"/>
      <c r="Z63" s="96"/>
      <c r="AA63" s="96"/>
      <c r="AB63" s="96"/>
      <c r="AC63" s="96"/>
      <c r="AD63" s="96"/>
      <c r="AE63" s="96"/>
      <c r="AF63" s="96"/>
      <c r="AG63" s="163"/>
      <c r="AH63" s="163"/>
      <c r="AI63" s="163"/>
      <c r="AJ63" s="163"/>
      <c r="AK63" s="163"/>
      <c r="AL63" s="163"/>
      <c r="AM63" s="33"/>
    </row>
    <row r="64" spans="1:39" ht="12" customHeight="1">
      <c r="A64" s="389">
        <v>32</v>
      </c>
      <c r="B64" s="390">
        <v>2</v>
      </c>
      <c r="C64" s="452" t="e">
        <f>IF(ISNA(MATCH(A64,#REF!,0)),IF(ISNA(MATCH(A64,#REF!,0)),"bye",INDEX(#REF!,MATCH(A64,#REF!,0))),INDEX(#REF!,MATCH(A64,#REF!,0)))</f>
        <v>#REF!</v>
      </c>
      <c r="D64" s="452"/>
      <c r="E64" s="452"/>
      <c r="F64" s="452"/>
      <c r="G64" s="453" t="e">
        <f>IF(ISNA(MATCH(C64,#REF!,0)),"",INDEX(#REF!,MATCH(C64,#REF!,0)))</f>
        <v>#REF!</v>
      </c>
      <c r="H64" s="453"/>
      <c r="I64" s="454"/>
      <c r="J64" s="404"/>
      <c r="K64" s="404"/>
      <c r="L64" s="404"/>
      <c r="M64" s="404"/>
      <c r="N64" s="404"/>
      <c r="O64" s="392"/>
      <c r="P64" s="394"/>
      <c r="Q64" s="397"/>
      <c r="R64" s="397"/>
      <c r="S64" s="397"/>
      <c r="T64" s="397"/>
      <c r="U64" s="397"/>
      <c r="V64" s="397"/>
      <c r="W64" s="397"/>
      <c r="X64" s="96"/>
      <c r="Y64" s="96"/>
      <c r="Z64" s="96"/>
      <c r="AA64" s="96"/>
      <c r="AB64" s="96"/>
      <c r="AC64" s="96"/>
      <c r="AD64" s="96"/>
      <c r="AE64" s="96"/>
      <c r="AF64" s="96"/>
      <c r="AG64" s="163"/>
      <c r="AH64" s="163"/>
      <c r="AI64" s="163"/>
      <c r="AJ64" s="163"/>
      <c r="AK64" s="163"/>
      <c r="AL64" s="163"/>
      <c r="AM64" s="33"/>
    </row>
    <row r="65" spans="1:39" ht="12" customHeight="1">
      <c r="A65" s="389"/>
      <c r="B65" s="390"/>
      <c r="C65" s="400" t="e">
        <f>IF(ISNA(MATCH(A65,#REF!,0)),IF(ISNA(MATCH(A65,#REF!,0)),"bye",INDEX(#REF!,MATCH(A65,#REF!,0))),INDEX(#REF!,MATCH(A65,#REF!,0)))</f>
        <v>#REF!</v>
      </c>
      <c r="D65" s="400"/>
      <c r="E65" s="400"/>
      <c r="F65" s="400"/>
      <c r="G65" s="407" t="e">
        <f>IF(ISNA(MATCH(C65,#REF!,0)),"",INDEX(#REF!,MATCH(C65,#REF!,0)))</f>
        <v>#REF!</v>
      </c>
      <c r="H65" s="407"/>
      <c r="I65" s="409"/>
      <c r="J65" s="396" t="e">
        <f>IF(ISBLANK(#REF!),"",#REF!)</f>
        <v>#REF!</v>
      </c>
      <c r="K65" s="396" t="e">
        <f>IF(ISBLANK(#REF!),"",#REF!)</f>
        <v>#REF!</v>
      </c>
      <c r="L65" s="396" t="e">
        <f>IF(ISBLANK(#REF!),"",#REF!)</f>
        <v>#REF!</v>
      </c>
      <c r="M65" s="396" t="e">
        <f>IF(ISBLANK(#REF!),"",#REF!)</f>
        <v>#REF!</v>
      </c>
      <c r="N65" s="396" t="e">
        <f>IF(ISBLANK(#REF!),"",#REF!)</f>
        <v>#REF!</v>
      </c>
      <c r="O65" s="396" t="e">
        <f>IF(ISBLANK(#REF!),"",#REF!)</f>
        <v>#REF!</v>
      </c>
      <c r="P65" s="396" t="e">
        <f>IF(ISBLANK(#REF!),"",#REF!)</f>
        <v>#REF!</v>
      </c>
      <c r="Q65" s="96"/>
      <c r="R65" s="96"/>
      <c r="S65" s="96"/>
      <c r="T65" s="96"/>
      <c r="U65" s="96"/>
      <c r="V65" s="96"/>
      <c r="W65" s="96"/>
      <c r="X65" s="96"/>
      <c r="Y65" s="96"/>
      <c r="Z65" s="96"/>
      <c r="AA65" s="96"/>
      <c r="AB65" s="96"/>
      <c r="AC65" s="96"/>
      <c r="AD65" s="96"/>
      <c r="AE65" s="96"/>
      <c r="AF65" s="96"/>
      <c r="AG65" s="96"/>
      <c r="AH65" s="96"/>
      <c r="AI65" s="96"/>
      <c r="AJ65" s="95"/>
      <c r="AK65" s="95"/>
      <c r="AL65" s="95"/>
      <c r="AM65" s="33"/>
    </row>
    <row r="66" spans="1:39" ht="15" customHeight="1" thickBot="1">
      <c r="A66" s="158"/>
      <c r="B66" s="159"/>
      <c r="C66" s="94"/>
      <c r="D66" s="94"/>
      <c r="E66" s="94"/>
      <c r="F66" s="94"/>
      <c r="G66" s="190"/>
      <c r="H66" s="193"/>
      <c r="I66" s="193"/>
      <c r="J66" s="398"/>
      <c r="K66" s="398"/>
      <c r="L66" s="398"/>
      <c r="M66" s="398"/>
      <c r="N66" s="398"/>
      <c r="O66" s="398"/>
      <c r="P66" s="398"/>
      <c r="Q66" s="160"/>
      <c r="R66" s="160"/>
      <c r="S66" s="160"/>
      <c r="T66" s="160"/>
      <c r="U66" s="160"/>
      <c r="V66" s="160"/>
      <c r="W66" s="160"/>
      <c r="X66" s="160"/>
      <c r="Y66" s="160"/>
      <c r="Z66" s="160"/>
      <c r="AA66" s="160"/>
      <c r="AB66" s="160"/>
      <c r="AC66" s="160"/>
      <c r="AD66" s="160"/>
      <c r="AE66" s="160"/>
      <c r="AF66" s="160"/>
      <c r="AG66" s="160"/>
      <c r="AH66" s="160"/>
      <c r="AI66" s="160"/>
      <c r="AJ66" s="100"/>
      <c r="AK66" s="101"/>
      <c r="AL66" s="100"/>
      <c r="AM66" s="33"/>
    </row>
    <row r="67" spans="1:39" ht="17.25" customHeight="1" thickTop="1">
      <c r="A67" s="37" t="str">
        <f>CONCATENATE(info!C6,", ",info!C5)</f>
        <v>Niš, 03.06.2017.</v>
      </c>
      <c r="B67" s="274"/>
      <c r="D67" s="39"/>
      <c r="E67" s="39"/>
      <c r="F67" s="39"/>
      <c r="G67" s="191"/>
      <c r="H67" s="191"/>
      <c r="I67" s="191"/>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"Železničar"</v>
      </c>
    </row>
    <row r="68" spans="1:39" ht="16.5" hidden="1" customHeight="1">
      <c r="A68" s="161">
        <v>33</v>
      </c>
      <c r="B68" s="162">
        <v>1</v>
      </c>
      <c r="C68" s="400" t="e">
        <f>IF(ISNA(MATCH(A68,#REF!,0)),"***",INDEX(#REF!,MATCH(A68,#REF!,0)))</f>
        <v>#REF!</v>
      </c>
      <c r="D68" s="400"/>
      <c r="E68" s="400"/>
      <c r="F68" s="400"/>
      <c r="G68" s="407" t="e">
        <f>IF(ISNA(MATCH(A68,#REF!,0)),"***",INDEX(#REF!,MATCH(A68,#REF!,0)))</f>
        <v>#REF!</v>
      </c>
      <c r="H68" s="407"/>
      <c r="I68" s="407"/>
      <c r="J68" s="402" t="e">
        <f>#REF!</f>
        <v>#REF!</v>
      </c>
      <c r="K68" s="402"/>
      <c r="L68" s="402"/>
      <c r="M68" s="402"/>
      <c r="N68" s="402"/>
      <c r="O68" s="391" t="e">
        <f>IF(ISBLANK(#REF!),"",IF(#REF!&gt;#REF!,#REF!,#REF!))</f>
        <v>#REF!</v>
      </c>
      <c r="P68" s="402" t="e">
        <f>IF(ISBLANK(#REF!),"",IF(#REF!&gt;#REF!,#REF!,#REF!))</f>
        <v>#REF!</v>
      </c>
      <c r="Q68" s="96"/>
      <c r="R68" s="96"/>
      <c r="S68" s="96"/>
      <c r="T68" s="96"/>
      <c r="U68" s="96"/>
      <c r="V68" s="96"/>
      <c r="W68" s="96"/>
      <c r="X68" s="96"/>
      <c r="Y68" s="96"/>
      <c r="Z68" s="96"/>
      <c r="AA68" s="96"/>
      <c r="AB68" s="96"/>
      <c r="AC68" s="96"/>
      <c r="AD68" s="96"/>
      <c r="AE68" s="96"/>
      <c r="AF68" s="96"/>
      <c r="AG68" s="96"/>
      <c r="AH68" s="96"/>
      <c r="AI68" s="96"/>
      <c r="AJ68" s="95"/>
      <c r="AK68" s="95"/>
      <c r="AL68" s="95"/>
      <c r="AM68" s="32"/>
    </row>
    <row r="69" spans="1:39" ht="12" hidden="1" customHeight="1">
      <c r="A69" s="389">
        <v>34</v>
      </c>
      <c r="B69" s="390"/>
      <c r="C69" s="399" t="e">
        <f>IF(ISNA(MATCH(A69,#REF!,0)),"***",INDEX(#REF!,MATCH(A69,#REF!,0)))</f>
        <v>#REF!</v>
      </c>
      <c r="D69" s="399"/>
      <c r="E69" s="399"/>
      <c r="F69" s="399"/>
      <c r="G69" s="406" t="e">
        <f>IF(ISNA(MATCH(A69,#REF!,0)),"***",INDEX(#REF!,MATCH(A69,#REF!,0)))</f>
        <v>#REF!</v>
      </c>
      <c r="H69" s="406"/>
      <c r="I69" s="408"/>
      <c r="J69" s="402"/>
      <c r="K69" s="402"/>
      <c r="L69" s="402"/>
      <c r="M69" s="402"/>
      <c r="N69" s="402"/>
      <c r="O69" s="391"/>
      <c r="P69" s="404"/>
      <c r="Q69" s="96"/>
      <c r="R69" s="96"/>
      <c r="S69" s="96"/>
      <c r="T69" s="96"/>
      <c r="U69" s="96"/>
      <c r="V69" s="96"/>
      <c r="W69" s="96"/>
      <c r="X69" s="96"/>
      <c r="Y69" s="96"/>
      <c r="Z69" s="96"/>
      <c r="AA69" s="96"/>
      <c r="AB69" s="96"/>
      <c r="AC69" s="96"/>
      <c r="AD69" s="96"/>
      <c r="AE69" s="96"/>
      <c r="AF69" s="96"/>
      <c r="AG69" s="96"/>
      <c r="AH69" s="96"/>
      <c r="AI69" s="96"/>
      <c r="AJ69" s="95"/>
      <c r="AK69" s="95"/>
      <c r="AL69" s="95"/>
      <c r="AM69" s="32"/>
    </row>
    <row r="70" spans="1:39" ht="12" hidden="1" customHeight="1">
      <c r="A70" s="389"/>
      <c r="B70" s="390"/>
      <c r="C70" s="400"/>
      <c r="D70" s="400"/>
      <c r="E70" s="400"/>
      <c r="F70" s="400"/>
      <c r="G70" s="407" t="e">
        <f>IF(ISNA(MATCH(A70,#REF!,0)),"***",INDEX(#REF!,MATCH(A70,#REF!,0)))</f>
        <v>#REF!</v>
      </c>
      <c r="H70" s="407"/>
      <c r="I70" s="409"/>
      <c r="J70" s="416" t="e">
        <f>IF(ISBLANK(#REF!),"",#REF!)</f>
        <v>#REF!</v>
      </c>
      <c r="K70" s="416" t="e">
        <f>IF(ISBLANK(#REF!),"",#REF!)</f>
        <v>#REF!</v>
      </c>
      <c r="L70" s="416" t="e">
        <f>IF(ISBLANK(#REF!),"",#REF!)</f>
        <v>#REF!</v>
      </c>
      <c r="M70" s="416" t="e">
        <f>IF(ISBLANK(#REF!),"",#REF!)</f>
        <v>#REF!</v>
      </c>
      <c r="N70" s="416" t="e">
        <f>IF(ISBLANK(#REF!),"",#REF!)</f>
        <v>#REF!</v>
      </c>
      <c r="O70" s="416" t="e">
        <f>IF(ISBLANK(#REF!),"",#REF!)</f>
        <v>#REF!</v>
      </c>
      <c r="P70" s="405" t="e">
        <f>IF(ISBLANK(#REF!),"",#REF!)</f>
        <v>#REF!</v>
      </c>
      <c r="Q70" s="401" t="e">
        <f>#REF!</f>
        <v>#REF!</v>
      </c>
      <c r="R70" s="402"/>
      <c r="S70" s="402"/>
      <c r="T70" s="402"/>
      <c r="U70" s="402"/>
      <c r="V70" s="391" t="e">
        <f>IF(ISBLANK(#REF!),"",IF(#REF!&gt;#REF!,#REF!,#REF!))</f>
        <v>#REF!</v>
      </c>
      <c r="W70" s="402" t="e">
        <f>IF(ISBLANK(#REF!),"",IF(#REF!&gt;#REF!,#REF!,#REF!))</f>
        <v>#REF!</v>
      </c>
      <c r="X70" s="96"/>
      <c r="Y70" s="96"/>
      <c r="Z70" s="96"/>
      <c r="AA70" s="96"/>
      <c r="AB70" s="96"/>
      <c r="AC70" s="96"/>
      <c r="AD70" s="96"/>
      <c r="AE70" s="96"/>
      <c r="AF70" s="96"/>
      <c r="AG70" s="96"/>
      <c r="AH70" s="96"/>
      <c r="AI70" s="96"/>
      <c r="AJ70" s="95"/>
      <c r="AK70" s="95"/>
      <c r="AL70" s="95"/>
      <c r="AM70" s="32"/>
    </row>
    <row r="71" spans="1:39" ht="12" hidden="1" customHeight="1">
      <c r="A71" s="389">
        <v>35</v>
      </c>
      <c r="B71" s="390"/>
      <c r="C71" s="399" t="e">
        <f>IF(ISNA(MATCH(A71,#REF!,0)),"***",INDEX(#REF!,MATCH(A71,#REF!,0)))</f>
        <v>#REF!</v>
      </c>
      <c r="D71" s="399"/>
      <c r="E71" s="399"/>
      <c r="F71" s="399"/>
      <c r="G71" s="406" t="e">
        <f>IF(ISNA(MATCH(A71,#REF!,0)),"***",INDEX(#REF!,MATCH(A71,#REF!,0)))</f>
        <v>#REF!</v>
      </c>
      <c r="H71" s="406"/>
      <c r="I71" s="406"/>
      <c r="J71" s="417"/>
      <c r="K71" s="417"/>
      <c r="L71" s="417"/>
      <c r="M71" s="417"/>
      <c r="N71" s="417"/>
      <c r="O71" s="417"/>
      <c r="P71" s="405"/>
      <c r="Q71" s="403"/>
      <c r="R71" s="404"/>
      <c r="S71" s="404"/>
      <c r="T71" s="404"/>
      <c r="U71" s="404"/>
      <c r="V71" s="392"/>
      <c r="W71" s="404"/>
      <c r="X71" s="96"/>
      <c r="Y71" s="96"/>
      <c r="Z71" s="96"/>
      <c r="AA71" s="96"/>
      <c r="AB71" s="96"/>
      <c r="AC71" s="96"/>
      <c r="AD71" s="96"/>
      <c r="AE71" s="96"/>
      <c r="AF71" s="96"/>
      <c r="AG71" s="96"/>
      <c r="AH71" s="96"/>
      <c r="AI71" s="96"/>
      <c r="AJ71" s="95"/>
      <c r="AK71" s="95"/>
      <c r="AL71" s="95"/>
      <c r="AM71" s="32"/>
    </row>
    <row r="72" spans="1:39" ht="12" hidden="1" customHeight="1">
      <c r="A72" s="389"/>
      <c r="B72" s="390"/>
      <c r="C72" s="400"/>
      <c r="D72" s="400"/>
      <c r="E72" s="400"/>
      <c r="F72" s="400"/>
      <c r="G72" s="407" t="e">
        <f>IF(ISNA(MATCH(A72,#REF!,0)),"***",INDEX(#REF!,MATCH(A72,#REF!,0)))</f>
        <v>#REF!</v>
      </c>
      <c r="H72" s="407"/>
      <c r="I72" s="407"/>
      <c r="J72" s="402" t="e">
        <f>#REF!</f>
        <v>#REF!</v>
      </c>
      <c r="K72" s="402"/>
      <c r="L72" s="402"/>
      <c r="M72" s="402"/>
      <c r="N72" s="402"/>
      <c r="O72" s="391" t="e">
        <f>IF(ISBLANK(#REF!),"",IF(#REF!&gt;#REF!,#REF!,#REF!))</f>
        <v>#REF!</v>
      </c>
      <c r="P72" s="393" t="e">
        <f>IF(ISBLANK(#REF!),"",IF(#REF!&gt;#REF!,#REF!,#REF!))</f>
        <v>#REF!</v>
      </c>
      <c r="Q72" s="397" t="e">
        <f>IF(ISBLANK(#REF!),"",#REF!)</f>
        <v>#REF!</v>
      </c>
      <c r="R72" s="397" t="e">
        <f>IF(ISBLANK(#REF!),"",#REF!)</f>
        <v>#REF!</v>
      </c>
      <c r="S72" s="397" t="e">
        <f>IF(ISBLANK(#REF!),"",#REF!)</f>
        <v>#REF!</v>
      </c>
      <c r="T72" s="397" t="e">
        <f>IF(ISBLANK(#REF!),"",#REF!)</f>
        <v>#REF!</v>
      </c>
      <c r="U72" s="397" t="e">
        <f>IF(ISBLANK(#REF!),"",#REF!)</f>
        <v>#REF!</v>
      </c>
      <c r="V72" s="397" t="e">
        <f>IF(ISBLANK(#REF!),"",#REF!)</f>
        <v>#REF!</v>
      </c>
      <c r="W72" s="410" t="e">
        <f>IF(ISBLANK(#REF!),"",#REF!)</f>
        <v>#REF!</v>
      </c>
      <c r="X72" s="96"/>
      <c r="Y72" s="96"/>
      <c r="Z72" s="96"/>
      <c r="AA72" s="96"/>
      <c r="AB72" s="96"/>
      <c r="AC72" s="96"/>
      <c r="AD72" s="96"/>
      <c r="AE72" s="96"/>
      <c r="AF72" s="96"/>
      <c r="AG72" s="96"/>
      <c r="AH72" s="96"/>
      <c r="AI72" s="96"/>
      <c r="AJ72" s="95"/>
      <c r="AK72" s="95"/>
      <c r="AL72" s="95"/>
      <c r="AM72" s="32"/>
    </row>
    <row r="73" spans="1:39" ht="12" hidden="1" customHeight="1">
      <c r="A73" s="389">
        <v>36</v>
      </c>
      <c r="B73" s="390">
        <v>16</v>
      </c>
      <c r="C73" s="399" t="e">
        <f>IF(ISNA(MATCH(A73,#REF!,0)),"***",INDEX(#REF!,MATCH(A73,#REF!,0)))</f>
        <v>#REF!</v>
      </c>
      <c r="D73" s="399"/>
      <c r="E73" s="399"/>
      <c r="F73" s="399"/>
      <c r="G73" s="406" t="e">
        <f>IF(ISNA(MATCH(A73,#REF!,0)),"***",INDEX(#REF!,MATCH(A73,#REF!,0)))</f>
        <v>#REF!</v>
      </c>
      <c r="H73" s="406"/>
      <c r="I73" s="408"/>
      <c r="J73" s="404"/>
      <c r="K73" s="404"/>
      <c r="L73" s="404"/>
      <c r="M73" s="404"/>
      <c r="N73" s="404"/>
      <c r="O73" s="392"/>
      <c r="P73" s="394"/>
      <c r="Q73" s="397"/>
      <c r="R73" s="397"/>
      <c r="S73" s="397"/>
      <c r="T73" s="397"/>
      <c r="U73" s="397"/>
      <c r="V73" s="397"/>
      <c r="W73" s="411"/>
      <c r="X73" s="96"/>
      <c r="Y73" s="96"/>
      <c r="Z73" s="96"/>
      <c r="AA73" s="96"/>
      <c r="AB73" s="96"/>
      <c r="AC73" s="96"/>
      <c r="AD73" s="96"/>
      <c r="AE73" s="96"/>
      <c r="AF73" s="96"/>
      <c r="AG73" s="155"/>
      <c r="AH73" s="96"/>
      <c r="AI73" s="96"/>
      <c r="AJ73" s="95"/>
      <c r="AK73" s="95"/>
      <c r="AL73" s="95"/>
      <c r="AM73" s="32"/>
    </row>
    <row r="74" spans="1:39" ht="12" hidden="1" customHeight="1">
      <c r="A74" s="389"/>
      <c r="B74" s="390">
        <v>16</v>
      </c>
      <c r="C74" s="400"/>
      <c r="D74" s="400"/>
      <c r="E74" s="400"/>
      <c r="F74" s="400"/>
      <c r="G74" s="407" t="e">
        <f>IF(ISNA(MATCH(A74,#REF!,0)),"***",INDEX(#REF!,MATCH(A74,#REF!,0)))</f>
        <v>#REF!</v>
      </c>
      <c r="H74" s="407"/>
      <c r="I74" s="409"/>
      <c r="J74" s="396" t="e">
        <f>IF(ISBLANK(#REF!),"",#REF!)</f>
        <v>#REF!</v>
      </c>
      <c r="K74" s="396" t="e">
        <f>IF(ISBLANK(#REF!),"",#REF!)</f>
        <v>#REF!</v>
      </c>
      <c r="L74" s="396" t="e">
        <f>IF(ISBLANK(#REF!),"",#REF!)</f>
        <v>#REF!</v>
      </c>
      <c r="M74" s="396" t="e">
        <f>IF(ISBLANK(#REF!),"",#REF!)</f>
        <v>#REF!</v>
      </c>
      <c r="N74" s="396" t="e">
        <f>IF(ISBLANK(#REF!),"",#REF!)</f>
        <v>#REF!</v>
      </c>
      <c r="O74" s="396" t="e">
        <f>IF(ISBLANK(#REF!),"",#REF!)</f>
        <v>#REF!</v>
      </c>
      <c r="P74" s="396" t="e">
        <f>IF(ISBLANK(#REF!),"",#REF!)</f>
        <v>#REF!</v>
      </c>
      <c r="Q74" s="96"/>
      <c r="R74" s="96"/>
      <c r="S74" s="96"/>
      <c r="T74" s="96"/>
      <c r="U74" s="96"/>
      <c r="V74" s="156"/>
      <c r="W74" s="157"/>
      <c r="X74" s="401" t="e">
        <f>#REF!</f>
        <v>#REF!</v>
      </c>
      <c r="Y74" s="402"/>
      <c r="Z74" s="402"/>
      <c r="AA74" s="402"/>
      <c r="AB74" s="402"/>
      <c r="AC74" s="391" t="e">
        <f>IF(ISBLANK(#REF!),"",IF(#REF!&gt;#REF!,#REF!,#REF!))</f>
        <v>#REF!</v>
      </c>
      <c r="AD74" s="446" t="e">
        <f>IF(ISBLANK(#REF!),"",IF(#REF!&gt;#REF!,#REF!,#REF!))</f>
        <v>#REF!</v>
      </c>
      <c r="AE74" s="96"/>
      <c r="AF74" s="96"/>
      <c r="AG74" s="96"/>
      <c r="AH74" s="96"/>
      <c r="AI74" s="96"/>
      <c r="AJ74" s="95"/>
      <c r="AK74" s="95"/>
      <c r="AL74" s="95"/>
      <c r="AM74" s="32"/>
    </row>
    <row r="75" spans="1:39" ht="12" hidden="1" customHeight="1">
      <c r="A75" s="389">
        <v>37</v>
      </c>
      <c r="B75" s="390">
        <v>9</v>
      </c>
      <c r="C75" s="399" t="e">
        <f>IF(ISNA(MATCH(A75,#REF!,0)),"***",INDEX(#REF!,MATCH(A75,#REF!,0)))</f>
        <v>#REF!</v>
      </c>
      <c r="D75" s="399"/>
      <c r="E75" s="399"/>
      <c r="F75" s="399"/>
      <c r="G75" s="406" t="e">
        <f>IF(ISNA(MATCH(A75,#REF!,0)),"***",INDEX(#REF!,MATCH(A75,#REF!,0)))</f>
        <v>#REF!</v>
      </c>
      <c r="H75" s="406"/>
      <c r="I75" s="406"/>
      <c r="J75" s="396"/>
      <c r="K75" s="396"/>
      <c r="L75" s="396"/>
      <c r="M75" s="396"/>
      <c r="N75" s="396"/>
      <c r="O75" s="396"/>
      <c r="P75" s="396"/>
      <c r="Q75" s="96"/>
      <c r="R75" s="96"/>
      <c r="S75" s="96"/>
      <c r="T75" s="96"/>
      <c r="U75" s="96"/>
      <c r="V75" s="156"/>
      <c r="W75" s="157"/>
      <c r="X75" s="403"/>
      <c r="Y75" s="404"/>
      <c r="Z75" s="404"/>
      <c r="AA75" s="404"/>
      <c r="AB75" s="404"/>
      <c r="AC75" s="392"/>
      <c r="AD75" s="447"/>
      <c r="AE75" s="96"/>
      <c r="AF75" s="96"/>
      <c r="AG75" s="96"/>
      <c r="AH75" s="96"/>
      <c r="AI75" s="96"/>
      <c r="AJ75" s="95"/>
      <c r="AK75" s="95"/>
      <c r="AL75" s="95"/>
      <c r="AM75" s="32"/>
    </row>
    <row r="76" spans="1:39" ht="12" hidden="1" customHeight="1">
      <c r="A76" s="389"/>
      <c r="B76" s="390">
        <v>9</v>
      </c>
      <c r="C76" s="400"/>
      <c r="D76" s="400"/>
      <c r="E76" s="400"/>
      <c r="F76" s="400"/>
      <c r="G76" s="407" t="e">
        <f>IF(ISNA(MATCH(A76,#REF!,0)),"***",INDEX(#REF!,MATCH(A76,#REF!,0)))</f>
        <v>#REF!</v>
      </c>
      <c r="H76" s="407"/>
      <c r="I76" s="407"/>
      <c r="J76" s="402" t="e">
        <f>#REF!</f>
        <v>#REF!</v>
      </c>
      <c r="K76" s="402"/>
      <c r="L76" s="402"/>
      <c r="M76" s="402"/>
      <c r="N76" s="402"/>
      <c r="O76" s="391" t="e">
        <f>IF(ISBLANK(#REF!),"",IF(#REF!&gt;#REF!,#REF!,#REF!))</f>
        <v>#REF!</v>
      </c>
      <c r="P76" s="402" t="e">
        <f>IF(ISBLANK(#REF!),"",IF(#REF!&gt;#REF!,#REF!,#REF!))</f>
        <v>#REF!</v>
      </c>
      <c r="Q76" s="96"/>
      <c r="R76" s="96"/>
      <c r="S76" s="96"/>
      <c r="T76" s="96"/>
      <c r="U76" s="96"/>
      <c r="V76" s="156"/>
      <c r="W76" s="157"/>
      <c r="X76" s="397" t="e">
        <f>IF(ISBLANK(#REF!),"",#REF!)</f>
        <v>#REF!</v>
      </c>
      <c r="Y76" s="397" t="e">
        <f>IF(ISBLANK(#REF!),"",#REF!)</f>
        <v>#REF!</v>
      </c>
      <c r="Z76" s="397" t="e">
        <f>IF(ISBLANK(#REF!),"",#REF!)</f>
        <v>#REF!</v>
      </c>
      <c r="AA76" s="397" t="e">
        <f>IF(ISBLANK(#REF!),"",#REF!)</f>
        <v>#REF!</v>
      </c>
      <c r="AB76" s="397" t="e">
        <f>IF(ISBLANK(#REF!),"",#REF!)</f>
        <v>#REF!</v>
      </c>
      <c r="AC76" s="397" t="e">
        <f>IF(ISBLANK(#REF!),"",#REF!)</f>
        <v>#REF!</v>
      </c>
      <c r="AD76" s="410" t="e">
        <f>IF(ISBLANK(#REF!),"",#REF!)</f>
        <v>#REF!</v>
      </c>
      <c r="AE76" s="96"/>
      <c r="AF76" s="96"/>
      <c r="AG76" s="96"/>
      <c r="AH76" s="96"/>
      <c r="AI76" s="96"/>
      <c r="AJ76" s="95"/>
      <c r="AK76" s="95"/>
      <c r="AL76" s="95"/>
      <c r="AM76" s="32"/>
    </row>
    <row r="77" spans="1:39" ht="12" hidden="1" customHeight="1">
      <c r="A77" s="389">
        <v>38</v>
      </c>
      <c r="B77" s="390"/>
      <c r="C77" s="399" t="e">
        <f>IF(ISNA(MATCH(A77,#REF!,0)),"***",INDEX(#REF!,MATCH(A77,#REF!,0)))</f>
        <v>#REF!</v>
      </c>
      <c r="D77" s="399"/>
      <c r="E77" s="399"/>
      <c r="F77" s="399"/>
      <c r="G77" s="406" t="e">
        <f>IF(ISNA(MATCH(A77,#REF!,0)),"***",INDEX(#REF!,MATCH(A77,#REF!,0)))</f>
        <v>#REF!</v>
      </c>
      <c r="H77" s="406"/>
      <c r="I77" s="408"/>
      <c r="J77" s="404"/>
      <c r="K77" s="404"/>
      <c r="L77" s="404"/>
      <c r="M77" s="404"/>
      <c r="N77" s="404"/>
      <c r="O77" s="392"/>
      <c r="P77" s="404"/>
      <c r="Q77" s="96"/>
      <c r="R77" s="96"/>
      <c r="S77" s="96"/>
      <c r="T77" s="96"/>
      <c r="U77" s="96"/>
      <c r="V77" s="156"/>
      <c r="W77" s="157"/>
      <c r="X77" s="397"/>
      <c r="Y77" s="397"/>
      <c r="Z77" s="397"/>
      <c r="AA77" s="397"/>
      <c r="AB77" s="397"/>
      <c r="AC77" s="397"/>
      <c r="AD77" s="411"/>
      <c r="AE77" s="96"/>
      <c r="AF77" s="96"/>
      <c r="AG77" s="96"/>
      <c r="AH77" s="96"/>
      <c r="AI77" s="96"/>
      <c r="AJ77" s="95"/>
      <c r="AK77" s="95"/>
      <c r="AL77" s="95"/>
      <c r="AM77" s="32"/>
    </row>
    <row r="78" spans="1:39" ht="12" hidden="1" customHeight="1">
      <c r="A78" s="389"/>
      <c r="B78" s="390"/>
      <c r="C78" s="400"/>
      <c r="D78" s="400"/>
      <c r="E78" s="400"/>
      <c r="F78" s="400"/>
      <c r="G78" s="407" t="e">
        <f>IF(ISNA(MATCH(A78,#REF!,0)),"***",INDEX(#REF!,MATCH(A78,#REF!,0)))</f>
        <v>#REF!</v>
      </c>
      <c r="H78" s="407"/>
      <c r="I78" s="409"/>
      <c r="J78" s="396" t="e">
        <f>IF(ISBLANK(#REF!),"",#REF!)</f>
        <v>#REF!</v>
      </c>
      <c r="K78" s="396" t="e">
        <f>IF(ISBLANK(#REF!),"",#REF!)</f>
        <v>#REF!</v>
      </c>
      <c r="L78" s="396" t="e">
        <f>IF(ISBLANK(#REF!),"",#REF!)</f>
        <v>#REF!</v>
      </c>
      <c r="M78" s="396" t="e">
        <f>IF(ISBLANK(#REF!),"",#REF!)</f>
        <v>#REF!</v>
      </c>
      <c r="N78" s="396" t="e">
        <f>IF(ISBLANK(#REF!),"",#REF!)</f>
        <v>#REF!</v>
      </c>
      <c r="O78" s="396" t="e">
        <f>IF(ISBLANK(#REF!),"",#REF!)</f>
        <v>#REF!</v>
      </c>
      <c r="P78" s="418" t="e">
        <f>IF(ISBLANK(#REF!),"",#REF!)</f>
        <v>#REF!</v>
      </c>
      <c r="Q78" s="401" t="e">
        <f>#REF!</f>
        <v>#REF!</v>
      </c>
      <c r="R78" s="402"/>
      <c r="S78" s="402"/>
      <c r="T78" s="402"/>
      <c r="U78" s="402"/>
      <c r="V78" s="442" t="e">
        <f>IF(ISBLANK(#REF!),"",IF(#REF!&gt;#REF!,#REF!,#REF!))</f>
        <v>#REF!</v>
      </c>
      <c r="W78" s="444" t="e">
        <f>IF(ISBLANK(#REF!),"",IF(#REF!&gt;#REF!,#REF!,#REF!))</f>
        <v>#REF!</v>
      </c>
      <c r="X78" s="96"/>
      <c r="Y78" s="96"/>
      <c r="Z78" s="96"/>
      <c r="AA78" s="96"/>
      <c r="AB78" s="96"/>
      <c r="AC78" s="156"/>
      <c r="AD78" s="157"/>
      <c r="AE78" s="96"/>
      <c r="AF78" s="96"/>
      <c r="AG78" s="96"/>
      <c r="AH78" s="96"/>
      <c r="AI78" s="96"/>
      <c r="AJ78" s="95"/>
      <c r="AK78" s="95"/>
      <c r="AL78" s="95"/>
      <c r="AM78" s="32"/>
    </row>
    <row r="79" spans="1:39" ht="12" hidden="1" customHeight="1">
      <c r="A79" s="389">
        <v>39</v>
      </c>
      <c r="B79" s="390"/>
      <c r="C79" s="399" t="e">
        <f>IF(ISNA(MATCH(A79,#REF!,0)),"***",INDEX(#REF!,MATCH(A79,#REF!,0)))</f>
        <v>#REF!</v>
      </c>
      <c r="D79" s="399"/>
      <c r="E79" s="399"/>
      <c r="F79" s="399"/>
      <c r="G79" s="406" t="e">
        <f>IF(ISNA(MATCH(A79,#REF!,0)),"***",INDEX(#REF!,MATCH(A79,#REF!,0)))</f>
        <v>#REF!</v>
      </c>
      <c r="H79" s="406"/>
      <c r="I79" s="406"/>
      <c r="J79" s="417"/>
      <c r="K79" s="417"/>
      <c r="L79" s="417"/>
      <c r="M79" s="417"/>
      <c r="N79" s="417"/>
      <c r="O79" s="417"/>
      <c r="P79" s="419"/>
      <c r="Q79" s="403"/>
      <c r="R79" s="404"/>
      <c r="S79" s="404"/>
      <c r="T79" s="404"/>
      <c r="U79" s="404"/>
      <c r="V79" s="443"/>
      <c r="W79" s="445"/>
      <c r="X79" s="96"/>
      <c r="Y79" s="96"/>
      <c r="Z79" s="96"/>
      <c r="AA79" s="96"/>
      <c r="AB79" s="96"/>
      <c r="AC79" s="156"/>
      <c r="AD79" s="157"/>
      <c r="AE79" s="96"/>
      <c r="AF79" s="96"/>
      <c r="AG79" s="96"/>
      <c r="AH79" s="96"/>
      <c r="AI79" s="96"/>
      <c r="AJ79" s="95"/>
      <c r="AK79" s="95"/>
      <c r="AL79" s="95"/>
      <c r="AM79" s="32"/>
    </row>
    <row r="80" spans="1:39" ht="12" hidden="1" customHeight="1">
      <c r="A80" s="389"/>
      <c r="B80" s="390"/>
      <c r="C80" s="400"/>
      <c r="D80" s="400"/>
      <c r="E80" s="400"/>
      <c r="F80" s="400"/>
      <c r="G80" s="407" t="e">
        <f>IF(ISNA(MATCH(A80,#REF!,0)),"***",INDEX(#REF!,MATCH(A80,#REF!,0)))</f>
        <v>#REF!</v>
      </c>
      <c r="H80" s="407"/>
      <c r="I80" s="407"/>
      <c r="J80" s="402" t="e">
        <f>#REF!</f>
        <v>#REF!</v>
      </c>
      <c r="K80" s="402"/>
      <c r="L80" s="402"/>
      <c r="M80" s="402"/>
      <c r="N80" s="402"/>
      <c r="O80" s="391" t="e">
        <f>IF(ISBLANK(#REF!),"",IF(#REF!&gt;#REF!,#REF!,#REF!))</f>
        <v>#REF!</v>
      </c>
      <c r="P80" s="393" t="e">
        <f>IF(ISBLANK(#REF!),"",IF(#REF!&gt;#REF!,#REF!,#REF!))</f>
        <v>#REF!</v>
      </c>
      <c r="Q80" s="397" t="e">
        <f>IF(ISBLANK(#REF!),"",#REF!)</f>
        <v>#REF!</v>
      </c>
      <c r="R80" s="397" t="e">
        <f>IF(ISBLANK(#REF!),"",#REF!)</f>
        <v>#REF!</v>
      </c>
      <c r="S80" s="397" t="e">
        <f>IF(ISBLANK(#REF!),"",#REF!)</f>
        <v>#REF!</v>
      </c>
      <c r="T80" s="397" t="e">
        <f>IF(ISBLANK(#REF!),"",#REF!)</f>
        <v>#REF!</v>
      </c>
      <c r="U80" s="397" t="e">
        <f>IF(ISBLANK(#REF!),"",#REF!)</f>
        <v>#REF!</v>
      </c>
      <c r="V80" s="397" t="e">
        <f>IF(ISBLANK(#REF!),"",#REF!)</f>
        <v>#REF!</v>
      </c>
      <c r="W80" s="397" t="e">
        <f>IF(ISBLANK(#REF!),"",#REF!)</f>
        <v>#REF!</v>
      </c>
      <c r="X80" s="96"/>
      <c r="Y80" s="96"/>
      <c r="Z80" s="96"/>
      <c r="AA80" s="96"/>
      <c r="AB80" s="96"/>
      <c r="AC80" s="156"/>
      <c r="AD80" s="157"/>
      <c r="AE80" s="96"/>
      <c r="AF80" s="96"/>
      <c r="AG80" s="96"/>
      <c r="AH80" s="96"/>
      <c r="AI80" s="96"/>
      <c r="AJ80" s="95"/>
      <c r="AK80" s="95"/>
      <c r="AL80" s="95"/>
      <c r="AM80" s="32"/>
    </row>
    <row r="81" spans="1:39" ht="12" hidden="1" customHeight="1">
      <c r="A81" s="389">
        <v>40</v>
      </c>
      <c r="B81" s="390">
        <v>8</v>
      </c>
      <c r="C81" s="399" t="e">
        <f>IF(ISNA(MATCH(A81,#REF!,0)),"***",INDEX(#REF!,MATCH(A81,#REF!,0)))</f>
        <v>#REF!</v>
      </c>
      <c r="D81" s="399"/>
      <c r="E81" s="399"/>
      <c r="F81" s="399"/>
      <c r="G81" s="406" t="e">
        <f>IF(ISNA(MATCH(A81,#REF!,0)),"***",INDEX(#REF!,MATCH(A81,#REF!,0)))</f>
        <v>#REF!</v>
      </c>
      <c r="H81" s="406"/>
      <c r="I81" s="408"/>
      <c r="J81" s="404"/>
      <c r="K81" s="404"/>
      <c r="L81" s="404"/>
      <c r="M81" s="404"/>
      <c r="N81" s="404"/>
      <c r="O81" s="392"/>
      <c r="P81" s="394"/>
      <c r="Q81" s="397"/>
      <c r="R81" s="397"/>
      <c r="S81" s="397"/>
      <c r="T81" s="397"/>
      <c r="U81" s="397"/>
      <c r="V81" s="397"/>
      <c r="W81" s="397"/>
      <c r="X81" s="96"/>
      <c r="Y81" s="96"/>
      <c r="Z81" s="96"/>
      <c r="AA81" s="96"/>
      <c r="AB81" s="96"/>
      <c r="AC81" s="156"/>
      <c r="AD81" s="157"/>
      <c r="AE81" s="96"/>
      <c r="AF81" s="96"/>
      <c r="AG81" s="96"/>
      <c r="AH81" s="96"/>
      <c r="AI81" s="96"/>
      <c r="AJ81" s="95"/>
      <c r="AK81" s="95"/>
      <c r="AL81" s="95"/>
      <c r="AM81" s="32"/>
    </row>
    <row r="82" spans="1:39" ht="12" hidden="1" customHeight="1">
      <c r="A82" s="389"/>
      <c r="B82" s="390">
        <v>8</v>
      </c>
      <c r="C82" s="400"/>
      <c r="D82" s="400"/>
      <c r="E82" s="400"/>
      <c r="F82" s="400"/>
      <c r="G82" s="407" t="e">
        <f>IF(ISNA(MATCH(A82,#REF!,0)),"***",INDEX(#REF!,MATCH(A82,#REF!,0)))</f>
        <v>#REF!</v>
      </c>
      <c r="H82" s="407"/>
      <c r="I82" s="409"/>
      <c r="J82" s="396" t="e">
        <f>IF(ISBLANK(#REF!),"",#REF!)</f>
        <v>#REF!</v>
      </c>
      <c r="K82" s="396" t="e">
        <f>IF(ISBLANK(#REF!),"",#REF!)</f>
        <v>#REF!</v>
      </c>
      <c r="L82" s="396" t="e">
        <f>IF(ISBLANK(#REF!),"",#REF!)</f>
        <v>#REF!</v>
      </c>
      <c r="M82" s="396" t="e">
        <f>IF(ISBLANK(#REF!),"",#REF!)</f>
        <v>#REF!</v>
      </c>
      <c r="N82" s="396" t="e">
        <f>IF(ISBLANK(#REF!),"",#REF!)</f>
        <v>#REF!</v>
      </c>
      <c r="O82" s="396" t="e">
        <f>IF(ISBLANK(#REF!),"",#REF!)</f>
        <v>#REF!</v>
      </c>
      <c r="P82" s="396" t="e">
        <f>IF(ISBLANK(#REF!),"",#REF!)</f>
        <v>#REF!</v>
      </c>
      <c r="Q82" s="96"/>
      <c r="R82" s="96"/>
      <c r="S82" s="96"/>
      <c r="T82" s="96"/>
      <c r="U82" s="96"/>
      <c r="V82" s="156"/>
      <c r="W82" s="102"/>
      <c r="X82" s="96"/>
      <c r="Y82" s="96"/>
      <c r="Z82" s="96"/>
      <c r="AA82" s="96"/>
      <c r="AB82" s="96"/>
      <c r="AC82" s="156"/>
      <c r="AD82" s="157"/>
      <c r="AE82" s="96"/>
      <c r="AF82" s="96"/>
      <c r="AG82" s="96"/>
      <c r="AH82" s="96"/>
      <c r="AI82" s="96"/>
      <c r="AJ82" s="95"/>
      <c r="AK82" s="95"/>
      <c r="AL82" s="95"/>
      <c r="AM82" s="32"/>
    </row>
    <row r="83" spans="1:39" ht="12" hidden="1" customHeight="1">
      <c r="A83" s="389">
        <v>41</v>
      </c>
      <c r="B83" s="390">
        <v>5</v>
      </c>
      <c r="C83" s="399" t="e">
        <f>IF(ISNA(MATCH(A83,#REF!,0)),"***",INDEX(#REF!,MATCH(A83,#REF!,0)))</f>
        <v>#REF!</v>
      </c>
      <c r="D83" s="399"/>
      <c r="E83" s="399"/>
      <c r="F83" s="399"/>
      <c r="G83" s="406" t="e">
        <f>IF(ISNA(MATCH(A83,#REF!,0)),"***",INDEX(#REF!,MATCH(A83,#REF!,0)))</f>
        <v>#REF!</v>
      </c>
      <c r="H83" s="406"/>
      <c r="I83" s="406"/>
      <c r="J83" s="396"/>
      <c r="K83" s="396"/>
      <c r="L83" s="396"/>
      <c r="M83" s="396"/>
      <c r="N83" s="396"/>
      <c r="O83" s="396"/>
      <c r="P83" s="396"/>
      <c r="Q83" s="96"/>
      <c r="R83" s="96"/>
      <c r="S83" s="96"/>
      <c r="T83" s="96"/>
      <c r="U83" s="96"/>
      <c r="V83" s="156"/>
      <c r="W83" s="102"/>
      <c r="X83" s="96"/>
      <c r="Y83" s="96"/>
      <c r="Z83" s="96"/>
      <c r="AA83" s="96"/>
      <c r="AB83" s="96"/>
      <c r="AC83" s="156"/>
      <c r="AD83" s="157"/>
      <c r="AE83" s="401" t="e">
        <f>#REF!</f>
        <v>#REF!</v>
      </c>
      <c r="AF83" s="402"/>
      <c r="AG83" s="402"/>
      <c r="AH83" s="402"/>
      <c r="AI83" s="402"/>
      <c r="AJ83" s="423" t="e">
        <f>IF(ISBLANK(#REF!),"",IF(#REF!&gt;#REF!,#REF!,#REF!))</f>
        <v>#REF!</v>
      </c>
      <c r="AK83" s="441" t="e">
        <f>IF(ISBLANK(#REF!),"",IF(#REF!&gt;#REF!,#REF!,#REF!))</f>
        <v>#REF!</v>
      </c>
      <c r="AL83" s="95"/>
      <c r="AM83" s="32"/>
    </row>
    <row r="84" spans="1:39" ht="12" hidden="1" customHeight="1">
      <c r="A84" s="389"/>
      <c r="B84" s="390">
        <v>5</v>
      </c>
      <c r="C84" s="400"/>
      <c r="D84" s="400"/>
      <c r="E84" s="400"/>
      <c r="F84" s="400"/>
      <c r="G84" s="407" t="e">
        <f>IF(ISNA(MATCH(A84,#REF!,0)),"***",INDEX(#REF!,MATCH(A84,#REF!,0)))</f>
        <v>#REF!</v>
      </c>
      <c r="H84" s="407"/>
      <c r="I84" s="407"/>
      <c r="J84" s="402" t="e">
        <f>#REF!</f>
        <v>#REF!</v>
      </c>
      <c r="K84" s="402"/>
      <c r="L84" s="402"/>
      <c r="M84" s="402"/>
      <c r="N84" s="402"/>
      <c r="O84" s="391" t="e">
        <f>IF(ISBLANK(#REF!),"",IF(#REF!&gt;#REF!,#REF!,#REF!))</f>
        <v>#REF!</v>
      </c>
      <c r="P84" s="402" t="e">
        <f>IF(ISBLANK(#REF!),"",IF(#REF!&gt;#REF!,#REF!,#REF!))</f>
        <v>#REF!</v>
      </c>
      <c r="Q84" s="96"/>
      <c r="R84" s="96"/>
      <c r="S84" s="96"/>
      <c r="T84" s="96"/>
      <c r="U84" s="96"/>
      <c r="V84" s="156"/>
      <c r="W84" s="102"/>
      <c r="X84" s="96"/>
      <c r="Y84" s="96"/>
      <c r="Z84" s="96"/>
      <c r="AA84" s="96"/>
      <c r="AB84" s="96"/>
      <c r="AC84" s="156"/>
      <c r="AD84" s="157"/>
      <c r="AE84" s="403"/>
      <c r="AF84" s="404"/>
      <c r="AG84" s="404"/>
      <c r="AH84" s="404"/>
      <c r="AI84" s="404"/>
      <c r="AJ84" s="424"/>
      <c r="AK84" s="439"/>
      <c r="AL84" s="95"/>
      <c r="AM84" s="32"/>
    </row>
    <row r="85" spans="1:39" ht="12" hidden="1" customHeight="1">
      <c r="A85" s="389">
        <v>42</v>
      </c>
      <c r="B85" s="390"/>
      <c r="C85" s="399" t="e">
        <f>IF(ISNA(MATCH(A85,#REF!,0)),"***",INDEX(#REF!,MATCH(A85,#REF!,0)))</f>
        <v>#REF!</v>
      </c>
      <c r="D85" s="399"/>
      <c r="E85" s="399"/>
      <c r="F85" s="399"/>
      <c r="G85" s="406" t="e">
        <f>IF(ISNA(MATCH(A85,#REF!,0)),"***",INDEX(#REF!,MATCH(A85,#REF!,0)))</f>
        <v>#REF!</v>
      </c>
      <c r="H85" s="406"/>
      <c r="I85" s="408"/>
      <c r="J85" s="404"/>
      <c r="K85" s="404"/>
      <c r="L85" s="404"/>
      <c r="M85" s="404"/>
      <c r="N85" s="404"/>
      <c r="O85" s="392"/>
      <c r="P85" s="404"/>
      <c r="Q85" s="96"/>
      <c r="R85" s="96"/>
      <c r="S85" s="96"/>
      <c r="T85" s="96"/>
      <c r="U85" s="96"/>
      <c r="V85" s="156"/>
      <c r="W85" s="102"/>
      <c r="X85" s="96"/>
      <c r="Y85" s="96"/>
      <c r="Z85" s="96"/>
      <c r="AA85" s="96"/>
      <c r="AB85" s="96"/>
      <c r="AC85" s="156"/>
      <c r="AD85" s="157"/>
      <c r="AE85" s="397" t="e">
        <f>IF(ISBLANK(#REF!),"",#REF!)</f>
        <v>#REF!</v>
      </c>
      <c r="AF85" s="397" t="e">
        <f>IF(ISBLANK(#REF!),"",#REF!)</f>
        <v>#REF!</v>
      </c>
      <c r="AG85" s="397" t="e">
        <f>IF(ISBLANK(#REF!),"",#REF!)</f>
        <v>#REF!</v>
      </c>
      <c r="AH85" s="397" t="e">
        <f>IF(ISBLANK(#REF!),"",#REF!)</f>
        <v>#REF!</v>
      </c>
      <c r="AI85" s="397" t="e">
        <f>IF(ISBLANK(#REF!),"",#REF!)</f>
        <v>#REF!</v>
      </c>
      <c r="AJ85" s="397" t="e">
        <f>IF(ISBLANK(#REF!),"",#REF!)</f>
        <v>#REF!</v>
      </c>
      <c r="AK85" s="410" t="e">
        <f>IF(ISBLANK(#REF!),"",#REF!)</f>
        <v>#REF!</v>
      </c>
      <c r="AL85" s="95"/>
      <c r="AM85" s="32"/>
    </row>
    <row r="86" spans="1:39" ht="12" hidden="1" customHeight="1">
      <c r="A86" s="389"/>
      <c r="B86" s="390"/>
      <c r="C86" s="400"/>
      <c r="D86" s="400"/>
      <c r="E86" s="400"/>
      <c r="F86" s="400"/>
      <c r="G86" s="407" t="e">
        <f>IF(ISNA(MATCH(A86,#REF!,0)),"***",INDEX(#REF!,MATCH(A86,#REF!,0)))</f>
        <v>#REF!</v>
      </c>
      <c r="H86" s="407"/>
      <c r="I86" s="409"/>
      <c r="J86" s="396" t="e">
        <f>IF(ISBLANK(#REF!),"",#REF!)</f>
        <v>#REF!</v>
      </c>
      <c r="K86" s="396" t="e">
        <f>IF(ISBLANK(#REF!),"",#REF!)</f>
        <v>#REF!</v>
      </c>
      <c r="L86" s="396" t="e">
        <f>IF(ISBLANK(#REF!),"",#REF!)</f>
        <v>#REF!</v>
      </c>
      <c r="M86" s="396" t="e">
        <f>IF(ISBLANK(#REF!),"",#REF!)</f>
        <v>#REF!</v>
      </c>
      <c r="N86" s="396" t="e">
        <f>IF(ISBLANK(#REF!),"",#REF!)</f>
        <v>#REF!</v>
      </c>
      <c r="O86" s="396" t="e">
        <f>IF(ISBLANK(#REF!),"",#REF!)</f>
        <v>#REF!</v>
      </c>
      <c r="P86" s="396" t="e">
        <f>IF(ISBLANK(#REF!),"",#REF!)</f>
        <v>#REF!</v>
      </c>
      <c r="Q86" s="401" t="e">
        <f>#REF!</f>
        <v>#REF!</v>
      </c>
      <c r="R86" s="402"/>
      <c r="S86" s="402"/>
      <c r="T86" s="402"/>
      <c r="U86" s="402"/>
      <c r="V86" s="391" t="e">
        <f>IF(ISBLANK(#REF!),"",IF(#REF!&gt;#REF!,#REF!,#REF!))</f>
        <v>#REF!</v>
      </c>
      <c r="W86" s="402" t="e">
        <f>IF(ISBLANK(#REF!),"",IF(#REF!&gt;#REF!,#REF!,#REF!))</f>
        <v>#REF!</v>
      </c>
      <c r="X86" s="96"/>
      <c r="Y86" s="96"/>
      <c r="Z86" s="96"/>
      <c r="AA86" s="96"/>
      <c r="AB86" s="96"/>
      <c r="AC86" s="156"/>
      <c r="AD86" s="157"/>
      <c r="AE86" s="397"/>
      <c r="AF86" s="397"/>
      <c r="AG86" s="397"/>
      <c r="AH86" s="397"/>
      <c r="AI86" s="397"/>
      <c r="AJ86" s="397"/>
      <c r="AK86" s="411"/>
      <c r="AL86" s="95"/>
      <c r="AM86" s="32"/>
    </row>
    <row r="87" spans="1:39" ht="12" hidden="1" customHeight="1">
      <c r="A87" s="389">
        <v>43</v>
      </c>
      <c r="B87" s="390"/>
      <c r="C87" s="399" t="e">
        <f>IF(ISNA(MATCH(A87,#REF!,0)),"***",INDEX(#REF!,MATCH(A87,#REF!,0)))</f>
        <v>#REF!</v>
      </c>
      <c r="D87" s="399"/>
      <c r="E87" s="399"/>
      <c r="F87" s="399"/>
      <c r="G87" s="406" t="e">
        <f>IF(ISNA(MATCH(A87,#REF!,0)),"***",INDEX(#REF!,MATCH(A87,#REF!,0)))</f>
        <v>#REF!</v>
      </c>
      <c r="H87" s="406"/>
      <c r="I87" s="406"/>
      <c r="J87" s="417"/>
      <c r="K87" s="417"/>
      <c r="L87" s="417"/>
      <c r="M87" s="417"/>
      <c r="N87" s="417"/>
      <c r="O87" s="417"/>
      <c r="P87" s="417"/>
      <c r="Q87" s="403"/>
      <c r="R87" s="404"/>
      <c r="S87" s="404"/>
      <c r="T87" s="404"/>
      <c r="U87" s="404"/>
      <c r="V87" s="392"/>
      <c r="W87" s="404"/>
      <c r="X87" s="96"/>
      <c r="Y87" s="96"/>
      <c r="Z87" s="96"/>
      <c r="AA87" s="96"/>
      <c r="AB87" s="96"/>
      <c r="AC87" s="156"/>
      <c r="AD87" s="157"/>
      <c r="AE87" s="96"/>
      <c r="AF87" s="96"/>
      <c r="AG87" s="96"/>
      <c r="AH87" s="96"/>
      <c r="AI87" s="96"/>
      <c r="AJ87" s="95"/>
      <c r="AK87" s="97"/>
      <c r="AL87" s="95"/>
      <c r="AM87" s="32"/>
    </row>
    <row r="88" spans="1:39" ht="12" hidden="1" customHeight="1">
      <c r="A88" s="389"/>
      <c r="B88" s="390"/>
      <c r="C88" s="400"/>
      <c r="D88" s="400"/>
      <c r="E88" s="400"/>
      <c r="F88" s="400"/>
      <c r="G88" s="407" t="e">
        <f>IF(ISNA(MATCH(A88,#REF!,0)),"***",INDEX(#REF!,MATCH(A88,#REF!,0)))</f>
        <v>#REF!</v>
      </c>
      <c r="H88" s="407"/>
      <c r="I88" s="407"/>
      <c r="J88" s="402" t="e">
        <f>#REF!</f>
        <v>#REF!</v>
      </c>
      <c r="K88" s="402"/>
      <c r="L88" s="402"/>
      <c r="M88" s="402"/>
      <c r="N88" s="402"/>
      <c r="O88" s="391" t="e">
        <f>IF(ISBLANK(#REF!),"",IF(#REF!&gt;#REF!,#REF!,#REF!))</f>
        <v>#REF!</v>
      </c>
      <c r="P88" s="393" t="e">
        <f>IF(ISBLANK(#REF!),"",IF(#REF!&gt;#REF!,#REF!,#REF!))</f>
        <v>#REF!</v>
      </c>
      <c r="Q88" s="397" t="e">
        <f>IF(ISBLANK(#REF!),"",#REF!)</f>
        <v>#REF!</v>
      </c>
      <c r="R88" s="397" t="e">
        <f>IF(ISBLANK(#REF!),"",#REF!)</f>
        <v>#REF!</v>
      </c>
      <c r="S88" s="397" t="e">
        <f>IF(ISBLANK(#REF!),"",#REF!)</f>
        <v>#REF!</v>
      </c>
      <c r="T88" s="397" t="e">
        <f>IF(ISBLANK(#REF!),"",#REF!)</f>
        <v>#REF!</v>
      </c>
      <c r="U88" s="397" t="e">
        <f>IF(ISBLANK(#REF!),"",#REF!)</f>
        <v>#REF!</v>
      </c>
      <c r="V88" s="397" t="e">
        <f>IF(ISBLANK(#REF!),"",#REF!)</f>
        <v>#REF!</v>
      </c>
      <c r="W88" s="410" t="e">
        <f>IF(ISBLANK(#REF!),"",#REF!)</f>
        <v>#REF!</v>
      </c>
      <c r="X88" s="98"/>
      <c r="Y88" s="96"/>
      <c r="Z88" s="96"/>
      <c r="AA88" s="96"/>
      <c r="AB88" s="96"/>
      <c r="AC88" s="156"/>
      <c r="AD88" s="157"/>
      <c r="AE88" s="96"/>
      <c r="AF88" s="96"/>
      <c r="AG88" s="96"/>
      <c r="AH88" s="96"/>
      <c r="AI88" s="96"/>
      <c r="AJ88" s="95"/>
      <c r="AK88" s="97"/>
      <c r="AL88" s="95"/>
      <c r="AM88" s="32"/>
    </row>
    <row r="89" spans="1:39" ht="12" hidden="1" customHeight="1">
      <c r="A89" s="389">
        <v>44</v>
      </c>
      <c r="B89" s="390">
        <v>12</v>
      </c>
      <c r="C89" s="399" t="e">
        <f>IF(ISNA(MATCH(A89,#REF!,0)),"***",INDEX(#REF!,MATCH(A89,#REF!,0)))</f>
        <v>#REF!</v>
      </c>
      <c r="D89" s="399"/>
      <c r="E89" s="399"/>
      <c r="F89" s="399"/>
      <c r="G89" s="406" t="e">
        <f>IF(ISNA(MATCH(A89,#REF!,0)),"***",INDEX(#REF!,MATCH(A89,#REF!,0)))</f>
        <v>#REF!</v>
      </c>
      <c r="H89" s="406"/>
      <c r="I89" s="408"/>
      <c r="J89" s="404"/>
      <c r="K89" s="404"/>
      <c r="L89" s="404"/>
      <c r="M89" s="404"/>
      <c r="N89" s="404"/>
      <c r="O89" s="392"/>
      <c r="P89" s="394"/>
      <c r="Q89" s="397"/>
      <c r="R89" s="397"/>
      <c r="S89" s="397"/>
      <c r="T89" s="397"/>
      <c r="U89" s="397"/>
      <c r="V89" s="397"/>
      <c r="W89" s="411"/>
      <c r="X89" s="98"/>
      <c r="Y89" s="96"/>
      <c r="Z89" s="96"/>
      <c r="AA89" s="96"/>
      <c r="AB89" s="96"/>
      <c r="AC89" s="156"/>
      <c r="AD89" s="157"/>
      <c r="AE89" s="96"/>
      <c r="AF89" s="96"/>
      <c r="AG89" s="96"/>
      <c r="AH89" s="96"/>
      <c r="AI89" s="96"/>
      <c r="AJ89" s="95"/>
      <c r="AK89" s="97"/>
      <c r="AL89" s="95"/>
      <c r="AM89" s="32"/>
    </row>
    <row r="90" spans="1:39" ht="12" hidden="1" customHeight="1">
      <c r="A90" s="389"/>
      <c r="B90" s="390">
        <v>12</v>
      </c>
      <c r="C90" s="400"/>
      <c r="D90" s="400"/>
      <c r="E90" s="400"/>
      <c r="F90" s="400"/>
      <c r="G90" s="407" t="e">
        <f>IF(ISNA(MATCH(A90,#REF!,0)),"***",INDEX(#REF!,MATCH(A90,#REF!,0)))</f>
        <v>#REF!</v>
      </c>
      <c r="H90" s="407"/>
      <c r="I90" s="409"/>
      <c r="J90" s="396" t="e">
        <f>IF(ISBLANK(#REF!),"",#REF!)</f>
        <v>#REF!</v>
      </c>
      <c r="K90" s="396" t="e">
        <f>IF(ISBLANK(#REF!),"",#REF!)</f>
        <v>#REF!</v>
      </c>
      <c r="L90" s="396" t="e">
        <f>IF(ISBLANK(#REF!),"",#REF!)</f>
        <v>#REF!</v>
      </c>
      <c r="M90" s="396" t="e">
        <f>IF(ISBLANK(#REF!),"",#REF!)</f>
        <v>#REF!</v>
      </c>
      <c r="N90" s="396" t="e">
        <f>IF(ISBLANK(#REF!),"",#REF!)</f>
        <v>#REF!</v>
      </c>
      <c r="O90" s="396" t="e">
        <f>IF(ISBLANK(#REF!),"",#REF!)</f>
        <v>#REF!</v>
      </c>
      <c r="P90" s="396" t="e">
        <f>IF(ISBLANK(#REF!),"",#REF!)</f>
        <v>#REF!</v>
      </c>
      <c r="Q90" s="96"/>
      <c r="R90" s="96"/>
      <c r="S90" s="96"/>
      <c r="T90" s="96"/>
      <c r="U90" s="96"/>
      <c r="V90" s="156"/>
      <c r="W90" s="157"/>
      <c r="X90" s="401" t="e">
        <f>#REF!</f>
        <v>#REF!</v>
      </c>
      <c r="Y90" s="402"/>
      <c r="Z90" s="402"/>
      <c r="AA90" s="402"/>
      <c r="AB90" s="402"/>
      <c r="AC90" s="391" t="e">
        <f>IF(ISBLANK(#REF!),"",IF(#REF!&gt;#REF!,#REF!,#REF!))</f>
        <v>#REF!</v>
      </c>
      <c r="AD90" s="393" t="e">
        <f>IF(ISBLANK(#REF!),"",IF(#REF!&gt;#REF!,#REF!,#REF!))</f>
        <v>#REF!</v>
      </c>
      <c r="AE90" s="96"/>
      <c r="AF90" s="96"/>
      <c r="AG90" s="96"/>
      <c r="AH90" s="96"/>
      <c r="AI90" s="96"/>
      <c r="AJ90" s="95"/>
      <c r="AK90" s="97"/>
      <c r="AL90" s="95"/>
      <c r="AM90" s="32"/>
    </row>
    <row r="91" spans="1:39" ht="12" hidden="1" customHeight="1">
      <c r="A91" s="389">
        <v>45</v>
      </c>
      <c r="B91" s="390">
        <v>13</v>
      </c>
      <c r="C91" s="399" t="e">
        <f>IF(ISNA(MATCH(A91,#REF!,0)),"***",INDEX(#REF!,MATCH(A91,#REF!,0)))</f>
        <v>#REF!</v>
      </c>
      <c r="D91" s="399"/>
      <c r="E91" s="399"/>
      <c r="F91" s="399"/>
      <c r="G91" s="406" t="e">
        <f>IF(ISNA(MATCH(A91,#REF!,0)),"***",INDEX(#REF!,MATCH(A91,#REF!,0)))</f>
        <v>#REF!</v>
      </c>
      <c r="H91" s="406"/>
      <c r="I91" s="406"/>
      <c r="J91" s="396"/>
      <c r="K91" s="396"/>
      <c r="L91" s="396"/>
      <c r="M91" s="396"/>
      <c r="N91" s="396"/>
      <c r="O91" s="396"/>
      <c r="P91" s="396"/>
      <c r="Q91" s="96"/>
      <c r="R91" s="96"/>
      <c r="S91" s="96"/>
      <c r="T91" s="96"/>
      <c r="U91" s="96"/>
      <c r="V91" s="156"/>
      <c r="W91" s="157"/>
      <c r="X91" s="403"/>
      <c r="Y91" s="404"/>
      <c r="Z91" s="404"/>
      <c r="AA91" s="404"/>
      <c r="AB91" s="404"/>
      <c r="AC91" s="392"/>
      <c r="AD91" s="394"/>
      <c r="AE91" s="96"/>
      <c r="AF91" s="96"/>
      <c r="AG91" s="96"/>
      <c r="AH91" s="96"/>
      <c r="AI91" s="96"/>
      <c r="AJ91" s="95"/>
      <c r="AK91" s="97"/>
      <c r="AL91" s="95"/>
      <c r="AM91" s="32"/>
    </row>
    <row r="92" spans="1:39" ht="12" hidden="1" customHeight="1">
      <c r="A92" s="389"/>
      <c r="B92" s="390">
        <v>13</v>
      </c>
      <c r="C92" s="400"/>
      <c r="D92" s="400"/>
      <c r="E92" s="400"/>
      <c r="F92" s="400"/>
      <c r="G92" s="407" t="e">
        <f>IF(ISNA(MATCH(A92,#REF!,0)),"***",INDEX(#REF!,MATCH(A92,#REF!,0)))</f>
        <v>#REF!</v>
      </c>
      <c r="H92" s="407"/>
      <c r="I92" s="407"/>
      <c r="J92" s="402" t="e">
        <f>#REF!</f>
        <v>#REF!</v>
      </c>
      <c r="K92" s="402"/>
      <c r="L92" s="402"/>
      <c r="M92" s="402"/>
      <c r="N92" s="402"/>
      <c r="O92" s="391" t="e">
        <f>IF(ISBLANK(#REF!),"",IF(#REF!&gt;#REF!,#REF!,#REF!))</f>
        <v>#REF!</v>
      </c>
      <c r="P92" s="402" t="e">
        <f>IF(ISBLANK(#REF!),"",IF(#REF!&gt;#REF!,#REF!,#REF!))</f>
        <v>#REF!</v>
      </c>
      <c r="Q92" s="96"/>
      <c r="R92" s="96"/>
      <c r="S92" s="96"/>
      <c r="T92" s="96"/>
      <c r="U92" s="96"/>
      <c r="V92" s="156"/>
      <c r="W92" s="157"/>
      <c r="X92" s="397" t="e">
        <f>IF(ISBLANK(#REF!),"",#REF!)</f>
        <v>#REF!</v>
      </c>
      <c r="Y92" s="397" t="e">
        <f>IF(ISBLANK(#REF!),"",#REF!)</f>
        <v>#REF!</v>
      </c>
      <c r="Z92" s="397" t="e">
        <f>IF(ISBLANK(#REF!),"",#REF!)</f>
        <v>#REF!</v>
      </c>
      <c r="AA92" s="397" t="e">
        <f>IF(ISBLANK(#REF!),"",#REF!)</f>
        <v>#REF!</v>
      </c>
      <c r="AB92" s="397" t="e">
        <f>IF(ISBLANK(#REF!),"",#REF!)</f>
        <v>#REF!</v>
      </c>
      <c r="AC92" s="397" t="e">
        <f>IF(ISBLANK(#REF!),"",#REF!)</f>
        <v>#REF!</v>
      </c>
      <c r="AD92" s="397" t="e">
        <f>IF(ISBLANK(#REF!),"",#REF!)</f>
        <v>#REF!</v>
      </c>
      <c r="AE92" s="96"/>
      <c r="AF92" s="96"/>
      <c r="AG92" s="96"/>
      <c r="AH92" s="96"/>
      <c r="AI92" s="96"/>
      <c r="AJ92" s="95"/>
      <c r="AK92" s="97"/>
      <c r="AL92" s="95"/>
      <c r="AM92" s="32"/>
    </row>
    <row r="93" spans="1:39" ht="12" hidden="1" customHeight="1">
      <c r="A93" s="389">
        <v>46</v>
      </c>
      <c r="B93" s="390"/>
      <c r="C93" s="399" t="e">
        <f>IF(ISNA(MATCH(A93,#REF!,0)),"***",INDEX(#REF!,MATCH(A93,#REF!,0)))</f>
        <v>#REF!</v>
      </c>
      <c r="D93" s="399"/>
      <c r="E93" s="399"/>
      <c r="F93" s="399"/>
      <c r="G93" s="406" t="e">
        <f>IF(ISNA(MATCH(A93,#REF!,0)),"***",INDEX(#REF!,MATCH(A93,#REF!,0)))</f>
        <v>#REF!</v>
      </c>
      <c r="H93" s="406"/>
      <c r="I93" s="408"/>
      <c r="J93" s="404"/>
      <c r="K93" s="404"/>
      <c r="L93" s="404"/>
      <c r="M93" s="404"/>
      <c r="N93" s="404"/>
      <c r="O93" s="392"/>
      <c r="P93" s="404"/>
      <c r="Q93" s="96"/>
      <c r="R93" s="96"/>
      <c r="S93" s="96"/>
      <c r="T93" s="96"/>
      <c r="U93" s="96"/>
      <c r="V93" s="156"/>
      <c r="W93" s="157"/>
      <c r="X93" s="397"/>
      <c r="Y93" s="397"/>
      <c r="Z93" s="397"/>
      <c r="AA93" s="397"/>
      <c r="AB93" s="397"/>
      <c r="AC93" s="397"/>
      <c r="AD93" s="397"/>
      <c r="AE93" s="96"/>
      <c r="AF93" s="96"/>
      <c r="AG93" s="96"/>
      <c r="AH93" s="96"/>
      <c r="AI93" s="96"/>
      <c r="AJ93" s="95"/>
      <c r="AK93" s="97"/>
      <c r="AL93" s="95"/>
      <c r="AM93" s="33"/>
    </row>
    <row r="94" spans="1:39" ht="12" hidden="1" customHeight="1">
      <c r="A94" s="389"/>
      <c r="B94" s="390"/>
      <c r="C94" s="400"/>
      <c r="D94" s="400"/>
      <c r="E94" s="400"/>
      <c r="F94" s="400"/>
      <c r="G94" s="407" t="e">
        <f>IF(ISNA(MATCH(A94,#REF!,0)),"***",INDEX(#REF!,MATCH(A94,#REF!,0)))</f>
        <v>#REF!</v>
      </c>
      <c r="H94" s="407"/>
      <c r="I94" s="409"/>
      <c r="J94" s="416" t="e">
        <f>IF(ISBLANK(#REF!),"",#REF!)</f>
        <v>#REF!</v>
      </c>
      <c r="K94" s="416" t="e">
        <f>IF(ISBLANK(#REF!),"",#REF!)</f>
        <v>#REF!</v>
      </c>
      <c r="L94" s="416" t="e">
        <f>IF(ISBLANK(#REF!),"",#REF!)</f>
        <v>#REF!</v>
      </c>
      <c r="M94" s="416" t="e">
        <f>IF(ISBLANK(#REF!),"",#REF!)</f>
        <v>#REF!</v>
      </c>
      <c r="N94" s="416" t="e">
        <f>IF(ISBLANK(#REF!),"",#REF!)</f>
        <v>#REF!</v>
      </c>
      <c r="O94" s="416" t="e">
        <f>IF(ISBLANK(#REF!),"",#REF!)</f>
        <v>#REF!</v>
      </c>
      <c r="P94" s="418" t="e">
        <f>IF(ISBLANK(#REF!),"",#REF!)</f>
        <v>#REF!</v>
      </c>
      <c r="Q94" s="401" t="e">
        <f>#REF!</f>
        <v>#REF!</v>
      </c>
      <c r="R94" s="402"/>
      <c r="S94" s="402"/>
      <c r="T94" s="402"/>
      <c r="U94" s="402"/>
      <c r="V94" s="391" t="e">
        <f>IF(ISBLANK(#REF!),"",IF(#REF!&gt;#REF!,#REF!,#REF!))</f>
        <v>#REF!</v>
      </c>
      <c r="W94" s="393" t="e">
        <f>IF(ISBLANK(#REF!),"",IF(#REF!&gt;#REF!,#REF!,#REF!))</f>
        <v>#REF!</v>
      </c>
      <c r="X94" s="96"/>
      <c r="Y94" s="96"/>
      <c r="Z94" s="96"/>
      <c r="AA94" s="96"/>
      <c r="AB94" s="96"/>
      <c r="AC94" s="156"/>
      <c r="AD94" s="102"/>
      <c r="AE94" s="96"/>
      <c r="AF94" s="96"/>
      <c r="AG94" s="96"/>
      <c r="AH94" s="96"/>
      <c r="AI94" s="96"/>
      <c r="AJ94" s="95"/>
      <c r="AK94" s="97"/>
      <c r="AL94" s="95"/>
      <c r="AM94" s="33"/>
    </row>
    <row r="95" spans="1:39" ht="12" hidden="1" customHeight="1">
      <c r="A95" s="389">
        <v>47</v>
      </c>
      <c r="B95" s="390"/>
      <c r="C95" s="399" t="e">
        <f>IF(ISNA(MATCH(A95,#REF!,0)),"***",INDEX(#REF!,MATCH(A95,#REF!,0)))</f>
        <v>#REF!</v>
      </c>
      <c r="D95" s="399"/>
      <c r="E95" s="399"/>
      <c r="F95" s="399"/>
      <c r="G95" s="406" t="e">
        <f>IF(ISNA(MATCH(A95,#REF!,0)),"***",INDEX(#REF!,MATCH(A95,#REF!,0)))</f>
        <v>#REF!</v>
      </c>
      <c r="H95" s="406"/>
      <c r="I95" s="406"/>
      <c r="J95" s="417"/>
      <c r="K95" s="417"/>
      <c r="L95" s="417"/>
      <c r="M95" s="417"/>
      <c r="N95" s="417"/>
      <c r="O95" s="417"/>
      <c r="P95" s="419"/>
      <c r="Q95" s="403"/>
      <c r="R95" s="404"/>
      <c r="S95" s="404"/>
      <c r="T95" s="404"/>
      <c r="U95" s="404"/>
      <c r="V95" s="392"/>
      <c r="W95" s="394"/>
      <c r="X95" s="96"/>
      <c r="Y95" s="96"/>
      <c r="Z95" s="96"/>
      <c r="AA95" s="96"/>
      <c r="AB95" s="96"/>
      <c r="AC95" s="156"/>
      <c r="AD95" s="102"/>
      <c r="AE95" s="96"/>
      <c r="AF95" s="96"/>
      <c r="AG95" s="96"/>
      <c r="AH95" s="96"/>
      <c r="AI95" s="96"/>
      <c r="AJ95" s="95"/>
      <c r="AK95" s="97"/>
      <c r="AL95" s="95"/>
      <c r="AM95" s="33"/>
    </row>
    <row r="96" spans="1:39" ht="12" hidden="1" customHeight="1">
      <c r="A96" s="389"/>
      <c r="B96" s="390"/>
      <c r="C96" s="400"/>
      <c r="D96" s="400"/>
      <c r="E96" s="400"/>
      <c r="F96" s="400"/>
      <c r="G96" s="407" t="e">
        <f>IF(ISNA(MATCH(A96,#REF!,0)),"***",INDEX(#REF!,MATCH(A96,#REF!,0)))</f>
        <v>#REF!</v>
      </c>
      <c r="H96" s="407"/>
      <c r="I96" s="407"/>
      <c r="J96" s="402" t="e">
        <f>#REF!</f>
        <v>#REF!</v>
      </c>
      <c r="K96" s="402"/>
      <c r="L96" s="402"/>
      <c r="M96" s="402"/>
      <c r="N96" s="402"/>
      <c r="O96" s="391" t="e">
        <f>IF(ISBLANK(#REF!),"",IF(#REF!&gt;#REF!,#REF!,#REF!))</f>
        <v>#REF!</v>
      </c>
      <c r="P96" s="393" t="e">
        <f>IF(ISBLANK(#REF!),"",IF(#REF!&gt;#REF!,#REF!,#REF!))</f>
        <v>#REF!</v>
      </c>
      <c r="Q96" s="397" t="e">
        <f>IF(ISBLANK(#REF!),"",#REF!)</f>
        <v>#REF!</v>
      </c>
      <c r="R96" s="397" t="e">
        <f>IF(ISBLANK(#REF!),"",#REF!)</f>
        <v>#REF!</v>
      </c>
      <c r="S96" s="397" t="e">
        <f>IF(ISBLANK(#REF!),"",#REF!)</f>
        <v>#REF!</v>
      </c>
      <c r="T96" s="397" t="e">
        <f>IF(ISBLANK(#REF!),"",#REF!)</f>
        <v>#REF!</v>
      </c>
      <c r="U96" s="397" t="e">
        <f>IF(ISBLANK(#REF!),"",#REF!)</f>
        <v>#REF!</v>
      </c>
      <c r="V96" s="397" t="e">
        <f>IF(ISBLANK(#REF!),"",#REF!)</f>
        <v>#REF!</v>
      </c>
      <c r="W96" s="397" t="e">
        <f>IF(ISBLANK(#REF!),"",#REF!)</f>
        <v>#REF!</v>
      </c>
      <c r="X96" s="96"/>
      <c r="Y96" s="96"/>
      <c r="Z96" s="96"/>
      <c r="AA96" s="96"/>
      <c r="AB96" s="96"/>
      <c r="AC96" s="156"/>
      <c r="AD96" s="102"/>
      <c r="AE96" s="96"/>
      <c r="AF96" s="96"/>
      <c r="AG96" s="96"/>
      <c r="AH96" s="96"/>
      <c r="AI96" s="96"/>
      <c r="AJ96" s="95"/>
      <c r="AK96" s="97"/>
      <c r="AL96" s="95"/>
      <c r="AM96" s="33"/>
    </row>
    <row r="97" spans="1:39" ht="12" hidden="1" customHeight="1">
      <c r="A97" s="389">
        <v>48</v>
      </c>
      <c r="B97" s="390">
        <v>4</v>
      </c>
      <c r="C97" s="399" t="e">
        <f>IF(ISNA(MATCH(A97,#REF!,0)),"***",INDEX(#REF!,MATCH(A97,#REF!,0)))</f>
        <v>#REF!</v>
      </c>
      <c r="D97" s="399"/>
      <c r="E97" s="399"/>
      <c r="F97" s="399"/>
      <c r="G97" s="406" t="e">
        <f>IF(ISNA(MATCH(A97,#REF!,0)),"***",INDEX(#REF!,MATCH(A97,#REF!,0)))</f>
        <v>#REF!</v>
      </c>
      <c r="H97" s="406"/>
      <c r="I97" s="408"/>
      <c r="J97" s="404"/>
      <c r="K97" s="404"/>
      <c r="L97" s="404"/>
      <c r="M97" s="404"/>
      <c r="N97" s="404"/>
      <c r="O97" s="392"/>
      <c r="P97" s="394"/>
      <c r="Q97" s="397"/>
      <c r="R97" s="397"/>
      <c r="S97" s="397"/>
      <c r="T97" s="397"/>
      <c r="U97" s="397"/>
      <c r="V97" s="397"/>
      <c r="W97" s="397"/>
      <c r="X97" s="96"/>
      <c r="Y97" s="96"/>
      <c r="Z97" s="96"/>
      <c r="AA97" s="96"/>
      <c r="AB97" s="96"/>
      <c r="AC97" s="156"/>
      <c r="AD97" s="102"/>
      <c r="AE97" s="96"/>
      <c r="AF97" s="96"/>
      <c r="AG97" s="96"/>
      <c r="AH97" s="96"/>
      <c r="AI97" s="96"/>
      <c r="AJ97" s="95"/>
      <c r="AK97" s="97"/>
      <c r="AL97" s="95"/>
      <c r="AM97" s="33"/>
    </row>
    <row r="98" spans="1:39" ht="12" hidden="1" customHeight="1">
      <c r="A98" s="389"/>
      <c r="B98" s="390">
        <v>4</v>
      </c>
      <c r="C98" s="400"/>
      <c r="D98" s="400"/>
      <c r="E98" s="400"/>
      <c r="F98" s="400"/>
      <c r="G98" s="407" t="e">
        <f>IF(ISNA(MATCH(A98,#REF!,0)),"***",INDEX(#REF!,MATCH(A98,#REF!,0)))</f>
        <v>#REF!</v>
      </c>
      <c r="H98" s="407"/>
      <c r="I98" s="409"/>
      <c r="J98" s="396" t="e">
        <f>IF(ISBLANK(#REF!),"",#REF!)</f>
        <v>#REF!</v>
      </c>
      <c r="K98" s="396" t="e">
        <f>IF(ISBLANK(#REF!),"",#REF!)</f>
        <v>#REF!</v>
      </c>
      <c r="L98" s="396" t="e">
        <f>IF(ISBLANK(#REF!),"",#REF!)</f>
        <v>#REF!</v>
      </c>
      <c r="M98" s="396" t="e">
        <f>IF(ISBLANK(#REF!),"",#REF!)</f>
        <v>#REF!</v>
      </c>
      <c r="N98" s="396" t="e">
        <f>IF(ISBLANK(#REF!),"",#REF!)</f>
        <v>#REF!</v>
      </c>
      <c r="O98" s="396" t="e">
        <f>IF(ISBLANK(#REF!),"",#REF!)</f>
        <v>#REF!</v>
      </c>
      <c r="P98" s="396" t="e">
        <f>IF(ISBLANK(#REF!),"",#REF!)</f>
        <v>#REF!</v>
      </c>
      <c r="Q98" s="96"/>
      <c r="R98" s="96"/>
      <c r="S98" s="96"/>
      <c r="T98" s="96"/>
      <c r="U98" s="96"/>
      <c r="V98" s="156"/>
      <c r="W98" s="102"/>
      <c r="X98" s="96"/>
      <c r="Y98" s="96"/>
      <c r="Z98" s="96"/>
      <c r="AA98" s="96"/>
      <c r="AB98" s="96"/>
      <c r="AC98" s="156"/>
      <c r="AD98" s="102"/>
      <c r="AE98" s="96"/>
      <c r="AF98" s="96"/>
      <c r="AG98" s="96"/>
      <c r="AH98" s="96"/>
      <c r="AI98" s="96"/>
      <c r="AJ98" s="95"/>
      <c r="AK98" s="97"/>
      <c r="AL98" s="95"/>
      <c r="AM98" s="33"/>
    </row>
    <row r="99" spans="1:39" ht="12" hidden="1" customHeight="1">
      <c r="A99" s="389">
        <v>49</v>
      </c>
      <c r="B99" s="390">
        <v>3</v>
      </c>
      <c r="C99" s="399" t="e">
        <f>IF(ISNA(MATCH(A99,#REF!,0)),"***",INDEX(#REF!,MATCH(A99,#REF!,0)))</f>
        <v>#REF!</v>
      </c>
      <c r="D99" s="399"/>
      <c r="E99" s="399"/>
      <c r="F99" s="399"/>
      <c r="G99" s="406" t="e">
        <f>IF(ISNA(MATCH(A99,#REF!,0)),"***",INDEX(#REF!,MATCH(A99,#REF!,0)))</f>
        <v>#REF!</v>
      </c>
      <c r="H99" s="406"/>
      <c r="I99" s="406"/>
      <c r="J99" s="396"/>
      <c r="K99" s="396"/>
      <c r="L99" s="396"/>
      <c r="M99" s="396"/>
      <c r="N99" s="396"/>
      <c r="O99" s="396"/>
      <c r="P99" s="396"/>
      <c r="Q99" s="96"/>
      <c r="R99" s="96"/>
      <c r="S99" s="96"/>
      <c r="T99" s="96"/>
      <c r="U99" s="96"/>
      <c r="V99" s="156"/>
      <c r="W99" s="102"/>
      <c r="X99" s="96"/>
      <c r="Y99" s="96"/>
      <c r="Z99" s="96"/>
      <c r="AA99" s="96"/>
      <c r="AB99" s="96"/>
      <c r="AC99" s="156"/>
      <c r="AD99" s="102"/>
      <c r="AE99" s="434" t="e">
        <f>#REF!</f>
        <v>#REF!</v>
      </c>
      <c r="AF99" s="435"/>
      <c r="AG99" s="435"/>
      <c r="AH99" s="435"/>
      <c r="AI99" s="435"/>
      <c r="AJ99" s="440" t="e">
        <f>IF(ISBLANK(#REF!),"",IF(#REF!&gt;#REF!,#REF!,#REF!))</f>
        <v>#REF!</v>
      </c>
      <c r="AK99" s="438" t="e">
        <f>IF(ISBLANK(#REF!),"",IF(#REF!&gt;#REF!,#REF!,#REF!))</f>
        <v>#REF!</v>
      </c>
      <c r="AL99" s="153"/>
      <c r="AM99" s="33"/>
    </row>
    <row r="100" spans="1:39" ht="12" hidden="1" customHeight="1">
      <c r="A100" s="389"/>
      <c r="B100" s="390">
        <v>3</v>
      </c>
      <c r="C100" s="400"/>
      <c r="D100" s="400"/>
      <c r="E100" s="400"/>
      <c r="F100" s="400"/>
      <c r="G100" s="407" t="e">
        <f>IF(ISNA(MATCH(A100,#REF!,0)),"***",INDEX(#REF!,MATCH(A100,#REF!,0)))</f>
        <v>#REF!</v>
      </c>
      <c r="H100" s="407"/>
      <c r="I100" s="407"/>
      <c r="J100" s="402" t="e">
        <f>#REF!</f>
        <v>#REF!</v>
      </c>
      <c r="K100" s="402"/>
      <c r="L100" s="402"/>
      <c r="M100" s="402"/>
      <c r="N100" s="402"/>
      <c r="O100" s="391" t="e">
        <f>IF(ISBLANK(#REF!),"",IF(#REF!&gt;#REF!,#REF!,#REF!))</f>
        <v>#REF!</v>
      </c>
      <c r="P100" s="402" t="e">
        <f>IF(ISBLANK(#REF!),"",IF(#REF!&gt;#REF!,#REF!,#REF!))</f>
        <v>#REF!</v>
      </c>
      <c r="Q100" s="96"/>
      <c r="R100" s="96"/>
      <c r="S100" s="96"/>
      <c r="T100" s="96"/>
      <c r="U100" s="96"/>
      <c r="V100" s="156"/>
      <c r="W100" s="102"/>
      <c r="X100" s="96"/>
      <c r="Y100" s="96"/>
      <c r="Z100" s="96"/>
      <c r="AA100" s="96"/>
      <c r="AB100" s="96"/>
      <c r="AC100" s="156"/>
      <c r="AD100" s="102"/>
      <c r="AE100" s="436"/>
      <c r="AF100" s="437"/>
      <c r="AG100" s="437"/>
      <c r="AH100" s="437"/>
      <c r="AI100" s="437"/>
      <c r="AJ100" s="424"/>
      <c r="AK100" s="439"/>
      <c r="AL100" s="154"/>
      <c r="AM100" s="33"/>
    </row>
    <row r="101" spans="1:39" ht="12" hidden="1" customHeight="1">
      <c r="A101" s="389">
        <v>50</v>
      </c>
      <c r="B101" s="390"/>
      <c r="C101" s="399" t="e">
        <f>IF(ISNA(MATCH(A101,#REF!,0)),"***",INDEX(#REF!,MATCH(A101,#REF!,0)))</f>
        <v>#REF!</v>
      </c>
      <c r="D101" s="399"/>
      <c r="E101" s="399"/>
      <c r="F101" s="399"/>
      <c r="G101" s="406" t="e">
        <f>IF(ISNA(MATCH(A101,#REF!,0)),"***",INDEX(#REF!,MATCH(A101,#REF!,0)))</f>
        <v>#REF!</v>
      </c>
      <c r="H101" s="406"/>
      <c r="I101" s="408"/>
      <c r="J101" s="404"/>
      <c r="K101" s="404"/>
      <c r="L101" s="404"/>
      <c r="M101" s="404"/>
      <c r="N101" s="404"/>
      <c r="O101" s="392"/>
      <c r="P101" s="404"/>
      <c r="Q101" s="96"/>
      <c r="R101" s="96"/>
      <c r="S101" s="96"/>
      <c r="T101" s="96"/>
      <c r="U101" s="96"/>
      <c r="V101" s="156"/>
      <c r="W101" s="102"/>
      <c r="X101" s="96"/>
      <c r="Y101" s="96"/>
      <c r="Z101" s="96"/>
      <c r="AA101" s="96"/>
      <c r="AB101" s="96"/>
      <c r="AC101" s="156"/>
      <c r="AD101" s="102"/>
      <c r="AE101" s="433" t="e">
        <f>IF(ISBLANK(#REF!),"",#REF!)</f>
        <v>#REF!</v>
      </c>
      <c r="AF101" s="433" t="e">
        <f>IF(ISBLANK(#REF!),"",#REF!)</f>
        <v>#REF!</v>
      </c>
      <c r="AG101" s="433" t="e">
        <f>IF(ISBLANK(#REF!),"",#REF!)</f>
        <v>#REF!</v>
      </c>
      <c r="AH101" s="433" t="e">
        <f>IF(ISBLANK(#REF!),"",#REF!)</f>
        <v>#REF!</v>
      </c>
      <c r="AI101" s="433" t="e">
        <f>IF(ISBLANK(#REF!),"",#REF!)</f>
        <v>#REF!</v>
      </c>
      <c r="AJ101" s="433" t="e">
        <f>IF(ISBLANK(#REF!),"",#REF!)</f>
        <v>#REF!</v>
      </c>
      <c r="AK101" s="410" t="e">
        <f>IF(ISBLANK(#REF!),"",#REF!)</f>
        <v>#REF!</v>
      </c>
      <c r="AL101" s="99"/>
      <c r="AM101" s="33"/>
    </row>
    <row r="102" spans="1:39" ht="12" hidden="1" customHeight="1">
      <c r="A102" s="389"/>
      <c r="B102" s="390"/>
      <c r="C102" s="400"/>
      <c r="D102" s="400"/>
      <c r="E102" s="400"/>
      <c r="F102" s="400"/>
      <c r="G102" s="407" t="e">
        <f>IF(ISNA(MATCH(A102,#REF!,0)),"***",INDEX(#REF!,MATCH(A102,#REF!,0)))</f>
        <v>#REF!</v>
      </c>
      <c r="H102" s="407"/>
      <c r="I102" s="409"/>
      <c r="J102" s="416" t="e">
        <f>IF(ISBLANK(#REF!),"",#REF!)</f>
        <v>#REF!</v>
      </c>
      <c r="K102" s="416" t="e">
        <f>IF(ISBLANK(#REF!),"",#REF!)</f>
        <v>#REF!</v>
      </c>
      <c r="L102" s="416" t="e">
        <f>IF(ISBLANK(#REF!),"",#REF!)</f>
        <v>#REF!</v>
      </c>
      <c r="M102" s="416" t="e">
        <f>IF(ISBLANK(#REF!),"",#REF!)</f>
        <v>#REF!</v>
      </c>
      <c r="N102" s="416" t="e">
        <f>IF(ISBLANK(#REF!),"",#REF!)</f>
        <v>#REF!</v>
      </c>
      <c r="O102" s="416" t="e">
        <f>IF(ISBLANK(#REF!),"",#REF!)</f>
        <v>#REF!</v>
      </c>
      <c r="P102" s="418" t="e">
        <f>IF(ISBLANK(#REF!),"",#REF!)</f>
        <v>#REF!</v>
      </c>
      <c r="Q102" s="401" t="e">
        <f>#REF!</f>
        <v>#REF!</v>
      </c>
      <c r="R102" s="402"/>
      <c r="S102" s="402"/>
      <c r="T102" s="402"/>
      <c r="U102" s="402"/>
      <c r="V102" s="391" t="e">
        <f>IF(ISBLANK(#REF!),"",IF(#REF!&gt;#REF!,#REF!,#REF!))</f>
        <v>#REF!</v>
      </c>
      <c r="W102" s="402" t="e">
        <f>IF(ISBLANK(#REF!),"",IF(#REF!&gt;#REF!,#REF!,#REF!))</f>
        <v>#REF!</v>
      </c>
      <c r="X102" s="96"/>
      <c r="Y102" s="96"/>
      <c r="Z102" s="96"/>
      <c r="AA102" s="96"/>
      <c r="AB102" s="96"/>
      <c r="AC102" s="156"/>
      <c r="AD102" s="102"/>
      <c r="AE102" s="397"/>
      <c r="AF102" s="397"/>
      <c r="AG102" s="397"/>
      <c r="AH102" s="397"/>
      <c r="AI102" s="397"/>
      <c r="AJ102" s="397"/>
      <c r="AK102" s="411"/>
      <c r="AL102" s="95"/>
      <c r="AM102" s="33"/>
    </row>
    <row r="103" spans="1:39" ht="12" hidden="1" customHeight="1">
      <c r="A103" s="389">
        <v>51</v>
      </c>
      <c r="B103" s="390"/>
      <c r="C103" s="399" t="e">
        <f>IF(ISNA(MATCH(A103,#REF!,0)),"***",INDEX(#REF!,MATCH(A103,#REF!,0)))</f>
        <v>#REF!</v>
      </c>
      <c r="D103" s="399"/>
      <c r="E103" s="399"/>
      <c r="F103" s="399"/>
      <c r="G103" s="406" t="e">
        <f>IF(ISNA(MATCH(A103,#REF!,0)),"***",INDEX(#REF!,MATCH(A103,#REF!,0)))</f>
        <v>#REF!</v>
      </c>
      <c r="H103" s="406"/>
      <c r="I103" s="406"/>
      <c r="J103" s="417"/>
      <c r="K103" s="417"/>
      <c r="L103" s="417"/>
      <c r="M103" s="417"/>
      <c r="N103" s="417"/>
      <c r="O103" s="417"/>
      <c r="P103" s="419"/>
      <c r="Q103" s="403"/>
      <c r="R103" s="404"/>
      <c r="S103" s="404"/>
      <c r="T103" s="404"/>
      <c r="U103" s="404"/>
      <c r="V103" s="392"/>
      <c r="W103" s="404"/>
      <c r="X103" s="96"/>
      <c r="Y103" s="96"/>
      <c r="Z103" s="96"/>
      <c r="AA103" s="96"/>
      <c r="AB103" s="96"/>
      <c r="AC103" s="156"/>
      <c r="AD103" s="102"/>
      <c r="AE103" s="96"/>
      <c r="AF103" s="96"/>
      <c r="AG103" s="96"/>
      <c r="AH103" s="96"/>
      <c r="AI103" s="96"/>
      <c r="AJ103" s="95"/>
      <c r="AK103" s="97"/>
      <c r="AL103" s="95"/>
      <c r="AM103" s="33"/>
    </row>
    <row r="104" spans="1:39" ht="12" hidden="1" customHeight="1">
      <c r="A104" s="389"/>
      <c r="B104" s="390"/>
      <c r="C104" s="400"/>
      <c r="D104" s="400"/>
      <c r="E104" s="400"/>
      <c r="F104" s="400"/>
      <c r="G104" s="407" t="e">
        <f>IF(ISNA(MATCH(A104,#REF!,0)),"***",INDEX(#REF!,MATCH(A104,#REF!,0)))</f>
        <v>#REF!</v>
      </c>
      <c r="H104" s="407"/>
      <c r="I104" s="407"/>
      <c r="J104" s="402" t="e">
        <f>#REF!</f>
        <v>#REF!</v>
      </c>
      <c r="K104" s="402"/>
      <c r="L104" s="402"/>
      <c r="M104" s="402"/>
      <c r="N104" s="402"/>
      <c r="O104" s="391" t="e">
        <f>IF(ISBLANK(#REF!),"",IF(#REF!&gt;#REF!,#REF!,#REF!))</f>
        <v>#REF!</v>
      </c>
      <c r="P104" s="393" t="e">
        <f>IF(ISBLANK(#REF!),"",IF(#REF!&gt;#REF!,#REF!,#REF!))</f>
        <v>#REF!</v>
      </c>
      <c r="Q104" s="397" t="e">
        <f>IF(ISBLANK(#REF!),"",#REF!)</f>
        <v>#REF!</v>
      </c>
      <c r="R104" s="397" t="e">
        <f>IF(ISBLANK(#REF!),"",#REF!)</f>
        <v>#REF!</v>
      </c>
      <c r="S104" s="397" t="e">
        <f>IF(ISBLANK(#REF!),"",#REF!)</f>
        <v>#REF!</v>
      </c>
      <c r="T104" s="397" t="e">
        <f>IF(ISBLANK(#REF!),"",#REF!)</f>
        <v>#REF!</v>
      </c>
      <c r="U104" s="397" t="e">
        <f>IF(ISBLANK(#REF!),"",#REF!)</f>
        <v>#REF!</v>
      </c>
      <c r="V104" s="397" t="e">
        <f>IF(ISBLANK(#REF!),"",#REF!)</f>
        <v>#REF!</v>
      </c>
      <c r="W104" s="410" t="e">
        <f>IF(ISBLANK(#REF!),"",#REF!)</f>
        <v>#REF!</v>
      </c>
      <c r="X104" s="96"/>
      <c r="Y104" s="96"/>
      <c r="Z104" s="96"/>
      <c r="AA104" s="96"/>
      <c r="AB104" s="96"/>
      <c r="AC104" s="156"/>
      <c r="AD104" s="102"/>
      <c r="AE104" s="96"/>
      <c r="AF104" s="96"/>
      <c r="AG104" s="96"/>
      <c r="AH104" s="96"/>
      <c r="AI104" s="96"/>
      <c r="AJ104" s="95"/>
      <c r="AK104" s="97"/>
      <c r="AL104" s="95"/>
      <c r="AM104" s="33"/>
    </row>
    <row r="105" spans="1:39" ht="12" hidden="1" customHeight="1">
      <c r="A105" s="389">
        <v>52</v>
      </c>
      <c r="B105" s="390">
        <v>14</v>
      </c>
      <c r="C105" s="399" t="e">
        <f>IF(ISNA(MATCH(A105,#REF!,0)),"***",INDEX(#REF!,MATCH(A105,#REF!,0)))</f>
        <v>#REF!</v>
      </c>
      <c r="D105" s="399"/>
      <c r="E105" s="399"/>
      <c r="F105" s="399"/>
      <c r="G105" s="406" t="e">
        <f>IF(ISNA(MATCH(A105,#REF!,0)),"***",INDEX(#REF!,MATCH(A105,#REF!,0)))</f>
        <v>#REF!</v>
      </c>
      <c r="H105" s="406"/>
      <c r="I105" s="408"/>
      <c r="J105" s="404"/>
      <c r="K105" s="404"/>
      <c r="L105" s="404"/>
      <c r="M105" s="404"/>
      <c r="N105" s="404"/>
      <c r="O105" s="392"/>
      <c r="P105" s="394"/>
      <c r="Q105" s="397"/>
      <c r="R105" s="397"/>
      <c r="S105" s="397"/>
      <c r="T105" s="397"/>
      <c r="U105" s="397"/>
      <c r="V105" s="397"/>
      <c r="W105" s="411"/>
      <c r="X105" s="96"/>
      <c r="Y105" s="96"/>
      <c r="Z105" s="96"/>
      <c r="AA105" s="96"/>
      <c r="AB105" s="96"/>
      <c r="AC105" s="156"/>
      <c r="AD105" s="102"/>
      <c r="AE105" s="96"/>
      <c r="AF105" s="96"/>
      <c r="AG105" s="96"/>
      <c r="AH105" s="96"/>
      <c r="AI105" s="96"/>
      <c r="AJ105" s="95"/>
      <c r="AK105" s="97"/>
      <c r="AL105" s="95"/>
      <c r="AM105" s="33"/>
    </row>
    <row r="106" spans="1:39" ht="12" hidden="1" customHeight="1">
      <c r="A106" s="389"/>
      <c r="B106" s="390">
        <v>14</v>
      </c>
      <c r="C106" s="400"/>
      <c r="D106" s="400"/>
      <c r="E106" s="400"/>
      <c r="F106" s="400"/>
      <c r="G106" s="407" t="e">
        <f>IF(ISNA(MATCH(A106,#REF!,0)),"***",INDEX(#REF!,MATCH(A106,#REF!,0)))</f>
        <v>#REF!</v>
      </c>
      <c r="H106" s="407"/>
      <c r="I106" s="409"/>
      <c r="J106" s="396" t="e">
        <f>IF(ISBLANK(#REF!),"",#REF!)</f>
        <v>#REF!</v>
      </c>
      <c r="K106" s="396" t="e">
        <f>IF(ISBLANK(#REF!),"",#REF!)</f>
        <v>#REF!</v>
      </c>
      <c r="L106" s="396" t="e">
        <f>IF(ISBLANK(#REF!),"",#REF!)</f>
        <v>#REF!</v>
      </c>
      <c r="M106" s="396" t="e">
        <f>IF(ISBLANK(#REF!),"",#REF!)</f>
        <v>#REF!</v>
      </c>
      <c r="N106" s="396" t="e">
        <f>IF(ISBLANK(#REF!),"",#REF!)</f>
        <v>#REF!</v>
      </c>
      <c r="O106" s="396" t="e">
        <f>IF(ISBLANK(#REF!),"",#REF!)</f>
        <v>#REF!</v>
      </c>
      <c r="P106" s="396" t="e">
        <f>IF(ISBLANK(#REF!),"",#REF!)</f>
        <v>#REF!</v>
      </c>
      <c r="Q106" s="96"/>
      <c r="R106" s="96"/>
      <c r="S106" s="96"/>
      <c r="T106" s="96"/>
      <c r="U106" s="96"/>
      <c r="V106" s="156"/>
      <c r="W106" s="157"/>
      <c r="X106" s="401" t="e">
        <f>#REF!</f>
        <v>#REF!</v>
      </c>
      <c r="Y106" s="402"/>
      <c r="Z106" s="402"/>
      <c r="AA106" s="402"/>
      <c r="AB106" s="402"/>
      <c r="AC106" s="391" t="e">
        <f>IF(ISBLANK(#REF!),"",IF(#REF!&gt;#REF!,#REF!,#REF!))</f>
        <v>#REF!</v>
      </c>
      <c r="AD106" s="402" t="e">
        <f>IF(ISBLANK(#REF!),"",IF(#REF!&gt;#REF!,#REF!,#REF!))</f>
        <v>#REF!</v>
      </c>
      <c r="AE106" s="96"/>
      <c r="AF106" s="96"/>
      <c r="AG106" s="96"/>
      <c r="AH106" s="96"/>
      <c r="AI106" s="96"/>
      <c r="AJ106" s="95"/>
      <c r="AK106" s="97"/>
      <c r="AL106" s="95"/>
      <c r="AM106" s="33"/>
    </row>
    <row r="107" spans="1:39" ht="12" hidden="1" customHeight="1">
      <c r="A107" s="389">
        <v>53</v>
      </c>
      <c r="B107" s="390">
        <v>11</v>
      </c>
      <c r="C107" s="399" t="e">
        <f>IF(ISNA(MATCH(A107,#REF!,0)),"***",INDEX(#REF!,MATCH(A107,#REF!,0)))</f>
        <v>#REF!</v>
      </c>
      <c r="D107" s="399"/>
      <c r="E107" s="399"/>
      <c r="F107" s="399"/>
      <c r="G107" s="406" t="e">
        <f>IF(ISNA(MATCH(A107,#REF!,0)),"***",INDEX(#REF!,MATCH(A107,#REF!,0)))</f>
        <v>#REF!</v>
      </c>
      <c r="H107" s="406"/>
      <c r="I107" s="406"/>
      <c r="J107" s="396"/>
      <c r="K107" s="396"/>
      <c r="L107" s="396"/>
      <c r="M107" s="396"/>
      <c r="N107" s="396"/>
      <c r="O107" s="396"/>
      <c r="P107" s="396"/>
      <c r="Q107" s="96"/>
      <c r="R107" s="96"/>
      <c r="S107" s="96"/>
      <c r="T107" s="96"/>
      <c r="U107" s="96"/>
      <c r="V107" s="156"/>
      <c r="W107" s="157"/>
      <c r="X107" s="403"/>
      <c r="Y107" s="404"/>
      <c r="Z107" s="404"/>
      <c r="AA107" s="404"/>
      <c r="AB107" s="404"/>
      <c r="AC107" s="392"/>
      <c r="AD107" s="404"/>
      <c r="AE107" s="96"/>
      <c r="AF107" s="96"/>
      <c r="AG107" s="96"/>
      <c r="AH107" s="96"/>
      <c r="AI107" s="96"/>
      <c r="AJ107" s="95"/>
      <c r="AK107" s="97"/>
      <c r="AL107" s="95"/>
      <c r="AM107" s="33"/>
    </row>
    <row r="108" spans="1:39" ht="12" hidden="1" customHeight="1">
      <c r="A108" s="389"/>
      <c r="B108" s="390">
        <v>11</v>
      </c>
      <c r="C108" s="400"/>
      <c r="D108" s="400"/>
      <c r="E108" s="400"/>
      <c r="F108" s="400"/>
      <c r="G108" s="407" t="e">
        <f>IF(ISNA(MATCH(A108,#REF!,0)),"***",INDEX(#REF!,MATCH(A108,#REF!,0)))</f>
        <v>#REF!</v>
      </c>
      <c r="H108" s="407"/>
      <c r="I108" s="407"/>
      <c r="J108" s="414" t="e">
        <f>#REF!</f>
        <v>#REF!</v>
      </c>
      <c r="K108" s="414"/>
      <c r="L108" s="414"/>
      <c r="M108" s="414"/>
      <c r="N108" s="414"/>
      <c r="O108" s="420" t="e">
        <f>IF(ISBLANK(#REF!),"",IF(#REF!&gt;#REF!,#REF!,#REF!))</f>
        <v>#REF!</v>
      </c>
      <c r="P108" s="414" t="e">
        <f>IF(ISBLANK(#REF!),"",IF(#REF!&gt;#REF!,#REF!,#REF!))</f>
        <v>#REF!</v>
      </c>
      <c r="Q108" s="96"/>
      <c r="R108" s="96"/>
      <c r="S108" s="96"/>
      <c r="T108" s="96"/>
      <c r="U108" s="96"/>
      <c r="V108" s="156"/>
      <c r="W108" s="157"/>
      <c r="X108" s="397" t="e">
        <f>IF(ISBLANK(#REF!),"",#REF!)</f>
        <v>#REF!</v>
      </c>
      <c r="Y108" s="397" t="e">
        <f>IF(ISBLANK(#REF!),"",#REF!)</f>
        <v>#REF!</v>
      </c>
      <c r="Z108" s="397" t="e">
        <f>IF(ISBLANK(#REF!),"",#REF!)</f>
        <v>#REF!</v>
      </c>
      <c r="AA108" s="397" t="e">
        <f>IF(ISBLANK(#REF!),"",#REF!)</f>
        <v>#REF!</v>
      </c>
      <c r="AB108" s="397" t="e">
        <f>IF(ISBLANK(#REF!),"",#REF!)</f>
        <v>#REF!</v>
      </c>
      <c r="AC108" s="397" t="e">
        <f>IF(ISBLANK(#REF!),"",#REF!)</f>
        <v>#REF!</v>
      </c>
      <c r="AD108" s="410" t="e">
        <f>IF(ISBLANK(#REF!),"",#REF!)</f>
        <v>#REF!</v>
      </c>
      <c r="AE108" s="96"/>
      <c r="AF108" s="96"/>
      <c r="AG108" s="96"/>
      <c r="AH108" s="96"/>
      <c r="AI108" s="96"/>
      <c r="AJ108" s="95"/>
      <c r="AK108" s="97"/>
      <c r="AL108" s="95"/>
      <c r="AM108" s="33"/>
    </row>
    <row r="109" spans="1:39" ht="12" hidden="1" customHeight="1">
      <c r="A109" s="389">
        <v>54</v>
      </c>
      <c r="B109" s="390"/>
      <c r="C109" s="399" t="e">
        <f>IF(ISNA(MATCH(A109,#REF!,0)),"***",INDEX(#REF!,MATCH(A109,#REF!,0)))</f>
        <v>#REF!</v>
      </c>
      <c r="D109" s="399"/>
      <c r="E109" s="399"/>
      <c r="F109" s="399"/>
      <c r="G109" s="406" t="e">
        <f>IF(ISNA(MATCH(A109,#REF!,0)),"***",INDEX(#REF!,MATCH(A109,#REF!,0)))</f>
        <v>#REF!</v>
      </c>
      <c r="H109" s="406"/>
      <c r="I109" s="408"/>
      <c r="J109" s="414"/>
      <c r="K109" s="414"/>
      <c r="L109" s="414"/>
      <c r="M109" s="414"/>
      <c r="N109" s="414"/>
      <c r="O109" s="420"/>
      <c r="P109" s="414"/>
      <c r="Q109" s="96"/>
      <c r="R109" s="96"/>
      <c r="S109" s="96"/>
      <c r="T109" s="96"/>
      <c r="U109" s="96"/>
      <c r="V109" s="156"/>
      <c r="W109" s="157"/>
      <c r="X109" s="397"/>
      <c r="Y109" s="397"/>
      <c r="Z109" s="397"/>
      <c r="AA109" s="397"/>
      <c r="AB109" s="397"/>
      <c r="AC109" s="397"/>
      <c r="AD109" s="411"/>
      <c r="AE109" s="96"/>
      <c r="AF109" s="96"/>
      <c r="AG109" s="96"/>
      <c r="AH109" s="96"/>
      <c r="AI109" s="96"/>
      <c r="AJ109" s="95"/>
      <c r="AK109" s="97"/>
      <c r="AL109" s="95"/>
      <c r="AM109" s="33"/>
    </row>
    <row r="110" spans="1:39" ht="12" hidden="1" customHeight="1">
      <c r="A110" s="389"/>
      <c r="B110" s="390"/>
      <c r="C110" s="400"/>
      <c r="D110" s="400"/>
      <c r="E110" s="400"/>
      <c r="F110" s="400"/>
      <c r="G110" s="407" t="e">
        <f>IF(ISNA(MATCH(A110,#REF!,0)),"***",INDEX(#REF!,MATCH(A110,#REF!,0)))</f>
        <v>#REF!</v>
      </c>
      <c r="H110" s="407"/>
      <c r="I110" s="409"/>
      <c r="J110" s="416" t="e">
        <f>IF(ISBLANK(#REF!),"",#REF!)</f>
        <v>#REF!</v>
      </c>
      <c r="K110" s="416" t="e">
        <f>IF(ISBLANK(#REF!),"",#REF!)</f>
        <v>#REF!</v>
      </c>
      <c r="L110" s="416" t="e">
        <f>IF(ISBLANK(#REF!),"",#REF!)</f>
        <v>#REF!</v>
      </c>
      <c r="M110" s="416" t="e">
        <f>IF(ISBLANK(#REF!),"",#REF!)</f>
        <v>#REF!</v>
      </c>
      <c r="N110" s="416" t="e">
        <f>IF(ISBLANK(#REF!),"",#REF!)</f>
        <v>#REF!</v>
      </c>
      <c r="O110" s="416" t="e">
        <f>IF(ISBLANK(#REF!),"",#REF!)</f>
        <v>#REF!</v>
      </c>
      <c r="P110" s="418" t="e">
        <f>IF(ISBLANK(#REF!),"",#REF!)</f>
        <v>#REF!</v>
      </c>
      <c r="Q110" s="401" t="e">
        <f>#REF!</f>
        <v>#REF!</v>
      </c>
      <c r="R110" s="402"/>
      <c r="S110" s="402"/>
      <c r="T110" s="402"/>
      <c r="U110" s="402"/>
      <c r="V110" s="391" t="e">
        <f>IF(ISBLANK(#REF!),"",IF(#REF!&gt;#REF!,#REF!,#REF!))</f>
        <v>#REF!</v>
      </c>
      <c r="W110" s="393" t="e">
        <f>IF(ISBLANK(#REF!),"",IF(#REF!&gt;#REF!,#REF!,#REF!))</f>
        <v>#REF!</v>
      </c>
      <c r="X110" s="96"/>
      <c r="Y110" s="96"/>
      <c r="Z110" s="96"/>
      <c r="AA110" s="96"/>
      <c r="AB110" s="96"/>
      <c r="AC110" s="156"/>
      <c r="AD110" s="157"/>
      <c r="AE110" s="96"/>
      <c r="AF110" s="96"/>
      <c r="AG110" s="96"/>
      <c r="AH110" s="96"/>
      <c r="AI110" s="96"/>
      <c r="AJ110" s="95"/>
      <c r="AK110" s="97"/>
      <c r="AL110" s="95"/>
      <c r="AM110" s="33"/>
    </row>
    <row r="111" spans="1:39" ht="12" hidden="1" customHeight="1">
      <c r="A111" s="389">
        <v>55</v>
      </c>
      <c r="B111" s="390"/>
      <c r="C111" s="399" t="e">
        <f>IF(ISNA(MATCH(A111,#REF!,0)),"***",INDEX(#REF!,MATCH(A111,#REF!,0)))</f>
        <v>#REF!</v>
      </c>
      <c r="D111" s="399"/>
      <c r="E111" s="399"/>
      <c r="F111" s="399"/>
      <c r="G111" s="406" t="e">
        <f>IF(ISNA(MATCH(A111,#REF!,0)),"***",INDEX(#REF!,MATCH(A111,#REF!,0)))</f>
        <v>#REF!</v>
      </c>
      <c r="H111" s="406"/>
      <c r="I111" s="406"/>
      <c r="J111" s="396"/>
      <c r="K111" s="396"/>
      <c r="L111" s="396"/>
      <c r="M111" s="396"/>
      <c r="N111" s="396"/>
      <c r="O111" s="396"/>
      <c r="P111" s="405"/>
      <c r="Q111" s="403"/>
      <c r="R111" s="404"/>
      <c r="S111" s="404"/>
      <c r="T111" s="404"/>
      <c r="U111" s="404"/>
      <c r="V111" s="392"/>
      <c r="W111" s="394"/>
      <c r="X111" s="96"/>
      <c r="Y111" s="96"/>
      <c r="Z111" s="96"/>
      <c r="AA111" s="96"/>
      <c r="AB111" s="96"/>
      <c r="AC111" s="156"/>
      <c r="AD111" s="157"/>
      <c r="AE111" s="96"/>
      <c r="AF111" s="96"/>
      <c r="AG111" s="96"/>
      <c r="AH111" s="96"/>
      <c r="AI111" s="96"/>
      <c r="AJ111" s="95"/>
      <c r="AK111" s="97"/>
      <c r="AL111" s="95"/>
      <c r="AM111" s="33"/>
    </row>
    <row r="112" spans="1:39" ht="12" hidden="1" customHeight="1">
      <c r="A112" s="389"/>
      <c r="B112" s="390"/>
      <c r="C112" s="400"/>
      <c r="D112" s="400"/>
      <c r="E112" s="400"/>
      <c r="F112" s="400"/>
      <c r="G112" s="407" t="e">
        <f>IF(ISNA(MATCH(A112,#REF!,0)),"***",INDEX(#REF!,MATCH(A112,#REF!,0)))</f>
        <v>#REF!</v>
      </c>
      <c r="H112" s="407"/>
      <c r="I112" s="407"/>
      <c r="J112" s="402" t="e">
        <f>#REF!</f>
        <v>#REF!</v>
      </c>
      <c r="K112" s="402"/>
      <c r="L112" s="402"/>
      <c r="M112" s="402"/>
      <c r="N112" s="402"/>
      <c r="O112" s="391" t="e">
        <f>IF(ISBLANK(#REF!),"",IF(#REF!&gt;#REF!,#REF!,#REF!))</f>
        <v>#REF!</v>
      </c>
      <c r="P112" s="393" t="e">
        <f>IF(ISBLANK(#REF!),"",IF(#REF!&gt;#REF!,#REF!,#REF!))</f>
        <v>#REF!</v>
      </c>
      <c r="Q112" s="397" t="e">
        <f>IF(ISBLANK(#REF!),"",#REF!)</f>
        <v>#REF!</v>
      </c>
      <c r="R112" s="397" t="e">
        <f>IF(ISBLANK(#REF!),"",#REF!)</f>
        <v>#REF!</v>
      </c>
      <c r="S112" s="397" t="e">
        <f>IF(ISBLANK(#REF!),"",#REF!)</f>
        <v>#REF!</v>
      </c>
      <c r="T112" s="397" t="e">
        <f>IF(ISBLANK(#REF!),"",#REF!)</f>
        <v>#REF!</v>
      </c>
      <c r="U112" s="397" t="e">
        <f>IF(ISBLANK(#REF!),"",#REF!)</f>
        <v>#REF!</v>
      </c>
      <c r="V112" s="397" t="e">
        <f>IF(ISBLANK(#REF!),"",#REF!)</f>
        <v>#REF!</v>
      </c>
      <c r="W112" s="397" t="e">
        <f>IF(ISBLANK(#REF!),"",#REF!)</f>
        <v>#REF!</v>
      </c>
      <c r="X112" s="96"/>
      <c r="Y112" s="96"/>
      <c r="Z112" s="96"/>
      <c r="AA112" s="96"/>
      <c r="AB112" s="96"/>
      <c r="AC112" s="156"/>
      <c r="AD112" s="157"/>
      <c r="AE112" s="96"/>
      <c r="AF112" s="96"/>
      <c r="AG112" s="96"/>
      <c r="AH112" s="96"/>
      <c r="AI112" s="96"/>
      <c r="AJ112" s="95"/>
      <c r="AK112" s="97"/>
      <c r="AL112" s="95"/>
      <c r="AM112" s="33"/>
    </row>
    <row r="113" spans="1:39" ht="12" hidden="1" customHeight="1">
      <c r="A113" s="389">
        <v>56</v>
      </c>
      <c r="B113" s="390">
        <v>6</v>
      </c>
      <c r="C113" s="399" t="e">
        <f>IF(ISNA(MATCH(A113,#REF!,0)),"***",INDEX(#REF!,MATCH(A113,#REF!,0)))</f>
        <v>#REF!</v>
      </c>
      <c r="D113" s="399"/>
      <c r="E113" s="399"/>
      <c r="F113" s="399"/>
      <c r="G113" s="406" t="e">
        <f>IF(ISNA(MATCH(A113,#REF!,0)),"***",INDEX(#REF!,MATCH(A113,#REF!,0)))</f>
        <v>#REF!</v>
      </c>
      <c r="H113" s="429"/>
      <c r="I113" s="430"/>
      <c r="J113" s="404"/>
      <c r="K113" s="404"/>
      <c r="L113" s="404"/>
      <c r="M113" s="404"/>
      <c r="N113" s="404"/>
      <c r="O113" s="392"/>
      <c r="P113" s="394"/>
      <c r="Q113" s="397"/>
      <c r="R113" s="397"/>
      <c r="S113" s="397"/>
      <c r="T113" s="397"/>
      <c r="U113" s="397"/>
      <c r="V113" s="397"/>
      <c r="W113" s="397"/>
      <c r="X113" s="96"/>
      <c r="Y113" s="96"/>
      <c r="Z113" s="96"/>
      <c r="AA113" s="96"/>
      <c r="AB113" s="96"/>
      <c r="AC113" s="156"/>
      <c r="AD113" s="157"/>
      <c r="AE113" s="96"/>
      <c r="AF113" s="96"/>
      <c r="AG113" s="96"/>
      <c r="AH113" s="96"/>
      <c r="AI113" s="96"/>
      <c r="AJ113" s="95"/>
      <c r="AK113" s="97"/>
      <c r="AL113" s="95"/>
      <c r="AM113" s="33"/>
    </row>
    <row r="114" spans="1:39" ht="12" hidden="1" customHeight="1">
      <c r="A114" s="389"/>
      <c r="B114" s="390">
        <v>6</v>
      </c>
      <c r="C114" s="400"/>
      <c r="D114" s="400"/>
      <c r="E114" s="400"/>
      <c r="F114" s="400"/>
      <c r="G114" s="431"/>
      <c r="H114" s="431"/>
      <c r="I114" s="432"/>
      <c r="J114" s="396" t="e">
        <f>IF(ISBLANK(#REF!),"",#REF!)</f>
        <v>#REF!</v>
      </c>
      <c r="K114" s="396" t="e">
        <f>IF(ISBLANK(#REF!),"",#REF!)</f>
        <v>#REF!</v>
      </c>
      <c r="L114" s="396" t="e">
        <f>IF(ISBLANK(#REF!),"",#REF!)</f>
        <v>#REF!</v>
      </c>
      <c r="M114" s="396" t="e">
        <f>IF(ISBLANK(#REF!),"",#REF!)</f>
        <v>#REF!</v>
      </c>
      <c r="N114" s="396" t="e">
        <f>IF(ISBLANK(#REF!),"",#REF!)</f>
        <v>#REF!</v>
      </c>
      <c r="O114" s="396" t="e">
        <f>IF(ISBLANK(#REF!),"",#REF!)</f>
        <v>#REF!</v>
      </c>
      <c r="P114" s="396" t="e">
        <f>IF(ISBLANK(#REF!),"",#REF!)</f>
        <v>#REF!</v>
      </c>
      <c r="Q114" s="96"/>
      <c r="R114" s="96"/>
      <c r="S114" s="96"/>
      <c r="T114" s="96"/>
      <c r="U114" s="96"/>
      <c r="V114" s="156"/>
      <c r="W114" s="102"/>
      <c r="X114" s="96"/>
      <c r="Y114" s="96"/>
      <c r="Z114" s="96"/>
      <c r="AA114" s="96"/>
      <c r="AB114" s="96"/>
      <c r="AC114" s="156"/>
      <c r="AD114" s="157"/>
      <c r="AE114" s="96"/>
      <c r="AF114" s="96"/>
      <c r="AG114" s="96"/>
      <c r="AH114" s="96"/>
      <c r="AI114" s="96"/>
      <c r="AJ114" s="95"/>
      <c r="AK114" s="97"/>
      <c r="AL114" s="95"/>
      <c r="AM114" s="33"/>
    </row>
    <row r="115" spans="1:39" ht="12" hidden="1" customHeight="1">
      <c r="A115" s="389">
        <v>57</v>
      </c>
      <c r="B115" s="390">
        <v>7</v>
      </c>
      <c r="C115" s="399" t="e">
        <f>IF(ISNA(MATCH(A115,#REF!,0)),"***",INDEX(#REF!,MATCH(A115,#REF!,0)))</f>
        <v>#REF!</v>
      </c>
      <c r="D115" s="399"/>
      <c r="E115" s="399"/>
      <c r="F115" s="399"/>
      <c r="G115" s="406" t="e">
        <f>IF(ISNA(MATCH(A115,#REF!,0)),"***",INDEX(#REF!,MATCH(A115,#REF!,0)))</f>
        <v>#REF!</v>
      </c>
      <c r="H115" s="406"/>
      <c r="I115" s="406"/>
      <c r="J115" s="396"/>
      <c r="K115" s="396"/>
      <c r="L115" s="396"/>
      <c r="M115" s="396"/>
      <c r="N115" s="396"/>
      <c r="O115" s="396"/>
      <c r="P115" s="396"/>
      <c r="Q115" s="96"/>
      <c r="R115" s="96"/>
      <c r="S115" s="96"/>
      <c r="T115" s="96"/>
      <c r="U115" s="96"/>
      <c r="V115" s="156"/>
      <c r="W115" s="102"/>
      <c r="X115" s="96"/>
      <c r="Y115" s="96"/>
      <c r="Z115" s="96"/>
      <c r="AA115" s="96"/>
      <c r="AB115" s="96"/>
      <c r="AC115" s="156"/>
      <c r="AD115" s="157"/>
      <c r="AE115" s="427" t="e">
        <f>#REF!</f>
        <v>#REF!</v>
      </c>
      <c r="AF115" s="402"/>
      <c r="AG115" s="402"/>
      <c r="AH115" s="402"/>
      <c r="AI115" s="402"/>
      <c r="AJ115" s="423" t="e">
        <f>IF(ISBLANK(#REF!),"",IF(#REF!&gt;#REF!,#REF!,#REF!))</f>
        <v>#REF!</v>
      </c>
      <c r="AK115" s="425" t="e">
        <f>IF(ISBLANK(#REF!),"",IF(#REF!&gt;#REF!,#REF!,#REF!))</f>
        <v>#REF!</v>
      </c>
      <c r="AL115" s="95"/>
      <c r="AM115" s="33"/>
    </row>
    <row r="116" spans="1:39" ht="12" hidden="1" customHeight="1">
      <c r="A116" s="389"/>
      <c r="B116" s="390">
        <v>7</v>
      </c>
      <c r="C116" s="400"/>
      <c r="D116" s="400"/>
      <c r="E116" s="400"/>
      <c r="F116" s="400"/>
      <c r="G116" s="407" t="e">
        <f>IF(ISNA(MATCH(A116,#REF!,0)),"***",INDEX(#REF!,MATCH(A116,#REF!,0)))</f>
        <v>#REF!</v>
      </c>
      <c r="H116" s="407"/>
      <c r="I116" s="407"/>
      <c r="J116" s="402" t="e">
        <f>#REF!</f>
        <v>#REF!</v>
      </c>
      <c r="K116" s="402"/>
      <c r="L116" s="402"/>
      <c r="M116" s="402"/>
      <c r="N116" s="402"/>
      <c r="O116" s="391" t="e">
        <f>IF(ISBLANK(#REF!),"",IF(#REF!&gt;#REF!,#REF!,#REF!))</f>
        <v>#REF!</v>
      </c>
      <c r="P116" s="402" t="e">
        <f>IF(ISBLANK(#REF!),"",IF(#REF!&gt;#REF!,#REF!,#REF!))</f>
        <v>#REF!</v>
      </c>
      <c r="Q116" s="96"/>
      <c r="R116" s="96"/>
      <c r="S116" s="96"/>
      <c r="T116" s="96"/>
      <c r="U116" s="96"/>
      <c r="V116" s="156"/>
      <c r="W116" s="102"/>
      <c r="X116" s="96"/>
      <c r="Y116" s="96"/>
      <c r="Z116" s="96"/>
      <c r="AA116" s="96"/>
      <c r="AB116" s="96"/>
      <c r="AC116" s="156"/>
      <c r="AD116" s="157"/>
      <c r="AE116" s="428"/>
      <c r="AF116" s="404"/>
      <c r="AG116" s="404"/>
      <c r="AH116" s="404"/>
      <c r="AI116" s="404"/>
      <c r="AJ116" s="424"/>
      <c r="AK116" s="426"/>
      <c r="AL116" s="95"/>
      <c r="AM116" s="33"/>
    </row>
    <row r="117" spans="1:39" ht="12" hidden="1" customHeight="1">
      <c r="A117" s="389">
        <v>58</v>
      </c>
      <c r="B117" s="390"/>
      <c r="C117" s="399" t="e">
        <f>IF(ISNA(MATCH(A117,#REF!,0)),"***",INDEX(#REF!,MATCH(A117,#REF!,0)))</f>
        <v>#REF!</v>
      </c>
      <c r="D117" s="399"/>
      <c r="E117" s="399"/>
      <c r="F117" s="399"/>
      <c r="G117" s="406" t="e">
        <f>IF(ISNA(MATCH(A117,#REF!,0)),"***",INDEX(#REF!,MATCH(A117,#REF!,0)))</f>
        <v>#REF!</v>
      </c>
      <c r="H117" s="406"/>
      <c r="I117" s="408"/>
      <c r="J117" s="404"/>
      <c r="K117" s="404"/>
      <c r="L117" s="404"/>
      <c r="M117" s="404"/>
      <c r="N117" s="404"/>
      <c r="O117" s="392"/>
      <c r="P117" s="404"/>
      <c r="Q117" s="96"/>
      <c r="R117" s="96"/>
      <c r="S117" s="96"/>
      <c r="T117" s="96"/>
      <c r="U117" s="96"/>
      <c r="V117" s="156"/>
      <c r="W117" s="102"/>
      <c r="X117" s="96"/>
      <c r="Y117" s="96"/>
      <c r="Z117" s="96"/>
      <c r="AA117" s="96"/>
      <c r="AB117" s="96"/>
      <c r="AC117" s="156"/>
      <c r="AD117" s="157"/>
      <c r="AE117" s="422" t="e">
        <f>IF(ISBLANK(#REF!),"",#REF!)</f>
        <v>#REF!</v>
      </c>
      <c r="AF117" s="397" t="e">
        <f>IF(ISBLANK(#REF!),"",#REF!)</f>
        <v>#REF!</v>
      </c>
      <c r="AG117" s="397" t="e">
        <f>IF(ISBLANK(#REF!),"",#REF!)</f>
        <v>#REF!</v>
      </c>
      <c r="AH117" s="397" t="e">
        <f>IF(ISBLANK(#REF!),"",#REF!)</f>
        <v>#REF!</v>
      </c>
      <c r="AI117" s="397" t="e">
        <f>IF(ISBLANK(#REF!),"",#REF!)</f>
        <v>#REF!</v>
      </c>
      <c r="AJ117" s="397" t="e">
        <f>IF(ISBLANK(#REF!),"",#REF!)</f>
        <v>#REF!</v>
      </c>
      <c r="AK117" s="397" t="e">
        <f>IF(ISBLANK(#REF!),"",#REF!)</f>
        <v>#REF!</v>
      </c>
      <c r="AL117" s="95"/>
      <c r="AM117" s="33"/>
    </row>
    <row r="118" spans="1:39" ht="12" hidden="1" customHeight="1">
      <c r="A118" s="389"/>
      <c r="B118" s="390"/>
      <c r="C118" s="400"/>
      <c r="D118" s="400"/>
      <c r="E118" s="400"/>
      <c r="F118" s="400"/>
      <c r="G118" s="407" t="e">
        <f>IF(ISNA(MATCH(A118,#REF!,0)),"***",INDEX(#REF!,MATCH(A118,#REF!,0)))</f>
        <v>#REF!</v>
      </c>
      <c r="H118" s="407"/>
      <c r="I118" s="409"/>
      <c r="J118" s="416" t="e">
        <f>IF(ISBLANK(#REF!),"",#REF!)</f>
        <v>#REF!</v>
      </c>
      <c r="K118" s="416" t="e">
        <f>IF(ISBLANK(#REF!),"",#REF!)</f>
        <v>#REF!</v>
      </c>
      <c r="L118" s="416" t="e">
        <f>IF(ISBLANK(#REF!),"",#REF!)</f>
        <v>#REF!</v>
      </c>
      <c r="M118" s="416" t="e">
        <f>IF(ISBLANK(#REF!),"",#REF!)</f>
        <v>#REF!</v>
      </c>
      <c r="N118" s="416" t="e">
        <f>IF(ISBLANK(#REF!),"",#REF!)</f>
        <v>#REF!</v>
      </c>
      <c r="O118" s="416" t="e">
        <f>IF(ISBLANK(#REF!),"",#REF!)</f>
        <v>#REF!</v>
      </c>
      <c r="P118" s="418" t="e">
        <f>IF(ISBLANK(#REF!),"",#REF!)</f>
        <v>#REF!</v>
      </c>
      <c r="Q118" s="401" t="e">
        <f>#REF!</f>
        <v>#REF!</v>
      </c>
      <c r="R118" s="402"/>
      <c r="S118" s="402"/>
      <c r="T118" s="402"/>
      <c r="U118" s="402"/>
      <c r="V118" s="391" t="e">
        <f>IF(ISBLANK(#REF!),"",IF(#REF!&gt;#REF!,#REF!,#REF!))</f>
        <v>#REF!</v>
      </c>
      <c r="W118" s="402" t="e">
        <f>IF(ISBLANK(#REF!),"",IF(#REF!&gt;#REF!,#REF!,#REF!))</f>
        <v>#REF!</v>
      </c>
      <c r="X118" s="96"/>
      <c r="Y118" s="96"/>
      <c r="Z118" s="96"/>
      <c r="AA118" s="96"/>
      <c r="AB118" s="96"/>
      <c r="AC118" s="156"/>
      <c r="AD118" s="157"/>
      <c r="AE118" s="422"/>
      <c r="AF118" s="397"/>
      <c r="AG118" s="397"/>
      <c r="AH118" s="397"/>
      <c r="AI118" s="397"/>
      <c r="AJ118" s="397"/>
      <c r="AK118" s="397"/>
      <c r="AL118" s="95"/>
      <c r="AM118" s="33"/>
    </row>
    <row r="119" spans="1:39" ht="12" hidden="1" customHeight="1">
      <c r="A119" s="389">
        <v>59</v>
      </c>
      <c r="B119" s="390"/>
      <c r="C119" s="399" t="e">
        <f>IF(ISNA(MATCH(A119,#REF!,0)),"***",INDEX(#REF!,MATCH(A119,#REF!,0)))</f>
        <v>#REF!</v>
      </c>
      <c r="D119" s="399"/>
      <c r="E119" s="399"/>
      <c r="F119" s="399"/>
      <c r="G119" s="406" t="e">
        <f>IF(ISNA(MATCH(A119,#REF!,0)),"***",INDEX(#REF!,MATCH(A119,#REF!,0)))</f>
        <v>#REF!</v>
      </c>
      <c r="H119" s="406"/>
      <c r="I119" s="406"/>
      <c r="J119" s="417"/>
      <c r="K119" s="417"/>
      <c r="L119" s="417"/>
      <c r="M119" s="417"/>
      <c r="N119" s="417"/>
      <c r="O119" s="417"/>
      <c r="P119" s="419"/>
      <c r="Q119" s="403"/>
      <c r="R119" s="404"/>
      <c r="S119" s="404"/>
      <c r="T119" s="404"/>
      <c r="U119" s="404"/>
      <c r="V119" s="392"/>
      <c r="W119" s="404"/>
      <c r="X119" s="96"/>
      <c r="Y119" s="96"/>
      <c r="Z119" s="96"/>
      <c r="AA119" s="96"/>
      <c r="AB119" s="96"/>
      <c r="AC119" s="156"/>
      <c r="AD119" s="157"/>
      <c r="AE119" s="96"/>
      <c r="AF119" s="96"/>
      <c r="AG119" s="96"/>
      <c r="AH119" s="96"/>
      <c r="AI119" s="96"/>
      <c r="AJ119" s="95"/>
      <c r="AK119" s="95"/>
      <c r="AL119" s="95"/>
      <c r="AM119" s="33"/>
    </row>
    <row r="120" spans="1:39" ht="12" hidden="1" customHeight="1">
      <c r="A120" s="389"/>
      <c r="B120" s="390"/>
      <c r="C120" s="400"/>
      <c r="D120" s="400"/>
      <c r="E120" s="400"/>
      <c r="F120" s="400"/>
      <c r="G120" s="407" t="e">
        <f>IF(ISNA(MATCH(A120,#REF!,0)),"***",INDEX(#REF!,MATCH(A120,#REF!,0)))</f>
        <v>#REF!</v>
      </c>
      <c r="H120" s="407"/>
      <c r="I120" s="407"/>
      <c r="J120" s="414" t="e">
        <f>#REF!</f>
        <v>#REF!</v>
      </c>
      <c r="K120" s="414"/>
      <c r="L120" s="414"/>
      <c r="M120" s="414"/>
      <c r="N120" s="414"/>
      <c r="O120" s="420" t="e">
        <f>IF(ISBLANK(#REF!),"",IF(#REF!&gt;#REF!,#REF!,#REF!))</f>
        <v>#REF!</v>
      </c>
      <c r="P120" s="412" t="e">
        <f>IF(ISBLANK(#REF!),"",IF(#REF!&gt;#REF!,#REF!,#REF!))</f>
        <v>#REF!</v>
      </c>
      <c r="Q120" s="397" t="e">
        <f>IF(ISBLANK(#REF!),"",#REF!)</f>
        <v>#REF!</v>
      </c>
      <c r="R120" s="397" t="e">
        <f>IF(ISBLANK(#REF!),"",#REF!)</f>
        <v>#REF!</v>
      </c>
      <c r="S120" s="397" t="e">
        <f>IF(ISBLANK(#REF!),"",#REF!)</f>
        <v>#REF!</v>
      </c>
      <c r="T120" s="397" t="e">
        <f>IF(ISBLANK(#REF!),"",#REF!)</f>
        <v>#REF!</v>
      </c>
      <c r="U120" s="397" t="e">
        <f>IF(ISBLANK(#REF!),"",#REF!)</f>
        <v>#REF!</v>
      </c>
      <c r="V120" s="397" t="e">
        <f>IF(ISBLANK(#REF!),"",#REF!)</f>
        <v>#REF!</v>
      </c>
      <c r="W120" s="410" t="e">
        <f>IF(ISBLANK(#REF!),"",#REF!)</f>
        <v>#REF!</v>
      </c>
      <c r="X120" s="98"/>
      <c r="Y120" s="96"/>
      <c r="Z120" s="96"/>
      <c r="AA120" s="96"/>
      <c r="AB120" s="96"/>
      <c r="AC120" s="156"/>
      <c r="AD120" s="157"/>
      <c r="AE120" s="96"/>
      <c r="AF120" s="96"/>
      <c r="AG120" s="96"/>
      <c r="AH120" s="96"/>
      <c r="AI120" s="96"/>
      <c r="AJ120" s="95"/>
      <c r="AK120" s="95"/>
      <c r="AL120" s="95"/>
      <c r="AM120" s="33"/>
    </row>
    <row r="121" spans="1:39" ht="12" hidden="1" customHeight="1">
      <c r="A121" s="389">
        <v>60</v>
      </c>
      <c r="B121" s="390">
        <v>10</v>
      </c>
      <c r="C121" s="399" t="e">
        <f>IF(ISNA(MATCH(A121,#REF!,0)),"***",INDEX(#REF!,MATCH(A121,#REF!,0)))</f>
        <v>#REF!</v>
      </c>
      <c r="D121" s="399"/>
      <c r="E121" s="399"/>
      <c r="F121" s="399"/>
      <c r="G121" s="406" t="e">
        <f>IF(ISNA(MATCH(A121,#REF!,0)),"***",INDEX(#REF!,MATCH(A121,#REF!,0)))</f>
        <v>#REF!</v>
      </c>
      <c r="H121" s="406"/>
      <c r="I121" s="408"/>
      <c r="J121" s="415"/>
      <c r="K121" s="415"/>
      <c r="L121" s="415"/>
      <c r="M121" s="415"/>
      <c r="N121" s="415"/>
      <c r="O121" s="421"/>
      <c r="P121" s="413"/>
      <c r="Q121" s="397"/>
      <c r="R121" s="397"/>
      <c r="S121" s="397"/>
      <c r="T121" s="397"/>
      <c r="U121" s="397"/>
      <c r="V121" s="397"/>
      <c r="W121" s="411"/>
      <c r="X121" s="98"/>
      <c r="Y121" s="96"/>
      <c r="Z121" s="96"/>
      <c r="AA121" s="96"/>
      <c r="AB121" s="96"/>
      <c r="AC121" s="156"/>
      <c r="AD121" s="157"/>
      <c r="AE121" s="96"/>
      <c r="AF121" s="96"/>
      <c r="AG121" s="96"/>
      <c r="AH121" s="96"/>
      <c r="AI121" s="96"/>
      <c r="AJ121" s="95"/>
      <c r="AK121" s="95"/>
      <c r="AL121" s="95"/>
      <c r="AM121" s="33"/>
    </row>
    <row r="122" spans="1:39" ht="12" hidden="1" customHeight="1">
      <c r="A122" s="389"/>
      <c r="B122" s="390">
        <v>10</v>
      </c>
      <c r="C122" s="400"/>
      <c r="D122" s="400"/>
      <c r="E122" s="400"/>
      <c r="F122" s="400"/>
      <c r="G122" s="407" t="e">
        <f>IF(ISNA(MATCH(A122,#REF!,0)),"***",INDEX(#REF!,MATCH(A122,#REF!,0)))</f>
        <v>#REF!</v>
      </c>
      <c r="H122" s="407"/>
      <c r="I122" s="409"/>
      <c r="J122" s="396" t="e">
        <f>IF(ISBLANK(#REF!),"",#REF!)</f>
        <v>#REF!</v>
      </c>
      <c r="K122" s="396" t="e">
        <f>IF(ISBLANK(#REF!),"",#REF!)</f>
        <v>#REF!</v>
      </c>
      <c r="L122" s="396" t="e">
        <f>IF(ISBLANK(#REF!),"",#REF!)</f>
        <v>#REF!</v>
      </c>
      <c r="M122" s="396" t="e">
        <f>IF(ISBLANK(#REF!),"",#REF!)</f>
        <v>#REF!</v>
      </c>
      <c r="N122" s="396" t="e">
        <f>IF(ISBLANK(#REF!),"",#REF!)</f>
        <v>#REF!</v>
      </c>
      <c r="O122" s="396" t="e">
        <f>IF(ISBLANK(#REF!),"",#REF!)</f>
        <v>#REF!</v>
      </c>
      <c r="P122" s="396" t="e">
        <f>IF(ISBLANK(#REF!),"",#REF!)</f>
        <v>#REF!</v>
      </c>
      <c r="Q122" s="96"/>
      <c r="R122" s="96"/>
      <c r="S122" s="96"/>
      <c r="T122" s="96"/>
      <c r="U122" s="96"/>
      <c r="V122" s="156"/>
      <c r="W122" s="157"/>
      <c r="X122" s="401" t="e">
        <f>#REF!</f>
        <v>#REF!</v>
      </c>
      <c r="Y122" s="402"/>
      <c r="Z122" s="402"/>
      <c r="AA122" s="402"/>
      <c r="AB122" s="402"/>
      <c r="AC122" s="391" t="e">
        <f>IF(ISBLANK(#REF!),"",IF(#REF!&gt;#REF!,#REF!,#REF!))</f>
        <v>#REF!</v>
      </c>
      <c r="AD122" s="393" t="e">
        <f>IF(ISBLANK(#REF!),"",IF(#REF!&gt;#REF!,#REF!,#REF!))</f>
        <v>#REF!</v>
      </c>
      <c r="AE122" s="96"/>
      <c r="AF122" s="96"/>
      <c r="AG122" s="395"/>
      <c r="AH122" s="395"/>
      <c r="AI122" s="395"/>
      <c r="AJ122" s="395"/>
      <c r="AK122" s="395"/>
      <c r="AL122" s="395"/>
      <c r="AM122" s="33"/>
    </row>
    <row r="123" spans="1:39" ht="12" hidden="1" customHeight="1">
      <c r="A123" s="389">
        <v>61</v>
      </c>
      <c r="B123" s="390">
        <v>15</v>
      </c>
      <c r="C123" s="399" t="e">
        <f>IF(ISNA(MATCH(A123,#REF!,0)),"***",INDEX(#REF!,MATCH(A123,#REF!,0)))</f>
        <v>#REF!</v>
      </c>
      <c r="D123" s="399"/>
      <c r="E123" s="399"/>
      <c r="F123" s="399"/>
      <c r="G123" s="406" t="e">
        <f>IF(ISNA(MATCH(A123,#REF!,0)),"***",INDEX(#REF!,MATCH(A123,#REF!,0)))</f>
        <v>#REF!</v>
      </c>
      <c r="H123" s="406"/>
      <c r="I123" s="406"/>
      <c r="J123" s="396"/>
      <c r="K123" s="396"/>
      <c r="L123" s="396"/>
      <c r="M123" s="396"/>
      <c r="N123" s="396"/>
      <c r="O123" s="396"/>
      <c r="P123" s="396"/>
      <c r="Q123" s="96"/>
      <c r="R123" s="96"/>
      <c r="S123" s="96"/>
      <c r="T123" s="96"/>
      <c r="U123" s="96"/>
      <c r="V123" s="156"/>
      <c r="W123" s="157"/>
      <c r="X123" s="403"/>
      <c r="Y123" s="404"/>
      <c r="Z123" s="404"/>
      <c r="AA123" s="404"/>
      <c r="AB123" s="404"/>
      <c r="AC123" s="392"/>
      <c r="AD123" s="394"/>
      <c r="AE123" s="96"/>
      <c r="AF123" s="96"/>
      <c r="AG123" s="395"/>
      <c r="AH123" s="395"/>
      <c r="AI123" s="395"/>
      <c r="AJ123" s="395"/>
      <c r="AK123" s="395"/>
      <c r="AL123" s="395"/>
      <c r="AM123" s="33"/>
    </row>
    <row r="124" spans="1:39" ht="12" hidden="1" customHeight="1">
      <c r="A124" s="389"/>
      <c r="B124" s="390">
        <v>15</v>
      </c>
      <c r="C124" s="400"/>
      <c r="D124" s="400"/>
      <c r="E124" s="400"/>
      <c r="F124" s="400"/>
      <c r="G124" s="407" t="e">
        <f>IF(ISNA(MATCH(A124,#REF!,0)),"***",INDEX(#REF!,MATCH(A124,#REF!,0)))</f>
        <v>#REF!</v>
      </c>
      <c r="H124" s="407"/>
      <c r="I124" s="407"/>
      <c r="J124" s="402" t="e">
        <f>#REF!</f>
        <v>#REF!</v>
      </c>
      <c r="K124" s="402"/>
      <c r="L124" s="402"/>
      <c r="M124" s="402"/>
      <c r="N124" s="402"/>
      <c r="O124" s="391" t="e">
        <f>IF(ISBLANK(#REF!),"",IF(#REF!&gt;#REF!,#REF!,#REF!))</f>
        <v>#REF!</v>
      </c>
      <c r="P124" s="402" t="e">
        <f>IF(ISBLANK(#REF!),"",IF(#REF!&gt;#REF!,#REF!,#REF!))</f>
        <v>#REF!</v>
      </c>
      <c r="Q124" s="96"/>
      <c r="R124" s="96"/>
      <c r="S124" s="96"/>
      <c r="T124" s="96"/>
      <c r="U124" s="96"/>
      <c r="V124" s="156"/>
      <c r="W124" s="157"/>
      <c r="X124" s="397" t="e">
        <f>IF(ISBLANK(#REF!),"",#REF!)</f>
        <v>#REF!</v>
      </c>
      <c r="Y124" s="397" t="e">
        <f>IF(ISBLANK(#REF!),"",#REF!)</f>
        <v>#REF!</v>
      </c>
      <c r="Z124" s="397" t="e">
        <f>IF(ISBLANK(#REF!),"",#REF!)</f>
        <v>#REF!</v>
      </c>
      <c r="AA124" s="397" t="e">
        <f>IF(ISBLANK(#REF!),"",#REF!)</f>
        <v>#REF!</v>
      </c>
      <c r="AB124" s="397" t="e">
        <f>IF(ISBLANK(#REF!),"",#REF!)</f>
        <v>#REF!</v>
      </c>
      <c r="AC124" s="397" t="e">
        <f>IF(ISBLANK(#REF!),"",#REF!)</f>
        <v>#REF!</v>
      </c>
      <c r="AD124" s="397" t="e">
        <f>IF(ISBLANK(#REF!),"",#REF!)</f>
        <v>#REF!</v>
      </c>
      <c r="AE124" s="96"/>
      <c r="AF124" s="96"/>
      <c r="AG124" s="395"/>
      <c r="AH124" s="395"/>
      <c r="AI124" s="395"/>
      <c r="AJ124" s="395"/>
      <c r="AK124" s="395"/>
      <c r="AL124" s="395"/>
      <c r="AM124" s="33"/>
    </row>
    <row r="125" spans="1:39" ht="12" hidden="1" customHeight="1">
      <c r="A125" s="389">
        <v>62</v>
      </c>
      <c r="B125" s="390"/>
      <c r="C125" s="399" t="e">
        <f>IF(ISNA(MATCH(A125,#REF!,0)),"***",INDEX(#REF!,MATCH(A125,#REF!,0)))</f>
        <v>#REF!</v>
      </c>
      <c r="D125" s="399"/>
      <c r="E125" s="399"/>
      <c r="F125" s="399"/>
      <c r="G125" s="406" t="e">
        <f>IF(ISNA(MATCH(A125,#REF!,0)),"***",INDEX(#REF!,MATCH(A125,#REF!,0)))</f>
        <v>#REF!</v>
      </c>
      <c r="H125" s="406"/>
      <c r="I125" s="408"/>
      <c r="J125" s="404"/>
      <c r="K125" s="404"/>
      <c r="L125" s="404"/>
      <c r="M125" s="404"/>
      <c r="N125" s="404"/>
      <c r="O125" s="392"/>
      <c r="P125" s="404"/>
      <c r="Q125" s="96"/>
      <c r="R125" s="96"/>
      <c r="S125" s="96"/>
      <c r="T125" s="96"/>
      <c r="U125" s="96"/>
      <c r="V125" s="156"/>
      <c r="W125" s="157"/>
      <c r="X125" s="397"/>
      <c r="Y125" s="397"/>
      <c r="Z125" s="397"/>
      <c r="AA125" s="397"/>
      <c r="AB125" s="397"/>
      <c r="AC125" s="397"/>
      <c r="AD125" s="397"/>
      <c r="AE125" s="96"/>
      <c r="AF125" s="96"/>
      <c r="AG125" s="395"/>
      <c r="AH125" s="395"/>
      <c r="AI125" s="395"/>
      <c r="AJ125" s="395"/>
      <c r="AK125" s="395"/>
      <c r="AL125" s="395"/>
      <c r="AM125" s="33"/>
    </row>
    <row r="126" spans="1:39" ht="12" hidden="1" customHeight="1">
      <c r="A126" s="389"/>
      <c r="B126" s="390"/>
      <c r="C126" s="400"/>
      <c r="D126" s="400"/>
      <c r="E126" s="400"/>
      <c r="F126" s="400"/>
      <c r="G126" s="407" t="e">
        <f>IF(ISNA(MATCH(A126,#REF!,0)),"***",INDEX(#REF!,MATCH(A126,#REF!,0)))</f>
        <v>#REF!</v>
      </c>
      <c r="H126" s="407"/>
      <c r="I126" s="409"/>
      <c r="J126" s="396" t="e">
        <f>IF(ISBLANK(#REF!),"",#REF!)</f>
        <v>#REF!</v>
      </c>
      <c r="K126" s="396" t="e">
        <f>IF(ISBLANK(#REF!),"",#REF!)</f>
        <v>#REF!</v>
      </c>
      <c r="L126" s="396" t="e">
        <f>IF(ISBLANK(#REF!),"",#REF!)</f>
        <v>#REF!</v>
      </c>
      <c r="M126" s="396" t="e">
        <f>IF(ISBLANK(#REF!),"",#REF!)</f>
        <v>#REF!</v>
      </c>
      <c r="N126" s="396" t="e">
        <f>IF(ISBLANK(#REF!),"",#REF!)</f>
        <v>#REF!</v>
      </c>
      <c r="O126" s="396" t="e">
        <f>IF(ISBLANK(#REF!),"",#REF!)</f>
        <v>#REF!</v>
      </c>
      <c r="P126" s="405" t="e">
        <f>IF(ISBLANK(#REF!),"",#REF!)</f>
        <v>#REF!</v>
      </c>
      <c r="Q126" s="401" t="e">
        <f>#REF!</f>
        <v>#REF!</v>
      </c>
      <c r="R126" s="402"/>
      <c r="S126" s="402"/>
      <c r="T126" s="402"/>
      <c r="U126" s="402"/>
      <c r="V126" s="391" t="e">
        <f>IF(ISBLANK(#REF!),"",IF(#REF!&gt;#REF!,#REF!,#REF!))</f>
        <v>#REF!</v>
      </c>
      <c r="W126" s="393" t="e">
        <f>IF(ISBLANK(#REF!),"",IF(#REF!&gt;#REF!,#REF!,#REF!))</f>
        <v>#REF!</v>
      </c>
      <c r="X126" s="96"/>
      <c r="Y126" s="96"/>
      <c r="Z126" s="96"/>
      <c r="AA126" s="96"/>
      <c r="AB126" s="96"/>
      <c r="AC126" s="96"/>
      <c r="AD126" s="96"/>
      <c r="AE126" s="96"/>
      <c r="AF126" s="96"/>
      <c r="AG126" s="395"/>
      <c r="AH126" s="395"/>
      <c r="AI126" s="395"/>
      <c r="AJ126" s="395"/>
      <c r="AK126" s="395"/>
      <c r="AL126" s="395"/>
      <c r="AM126" s="33"/>
    </row>
    <row r="127" spans="1:39" ht="12" hidden="1" customHeight="1">
      <c r="A127" s="389">
        <v>63</v>
      </c>
      <c r="B127" s="390"/>
      <c r="C127" s="399" t="e">
        <f>IF(ISNA(MATCH(A127,#REF!,0)),"***",INDEX(#REF!,MATCH(A127,#REF!,0)))</f>
        <v>#REF!</v>
      </c>
      <c r="D127" s="399"/>
      <c r="E127" s="399"/>
      <c r="F127" s="399"/>
      <c r="G127" s="406" t="e">
        <f>IF(ISNA(MATCH(A127,#REF!,0)),"***",INDEX(#REF!,MATCH(A127,#REF!,0)))</f>
        <v>#REF!</v>
      </c>
      <c r="H127" s="406"/>
      <c r="I127" s="406"/>
      <c r="J127" s="396"/>
      <c r="K127" s="396"/>
      <c r="L127" s="396"/>
      <c r="M127" s="396"/>
      <c r="N127" s="396"/>
      <c r="O127" s="396"/>
      <c r="P127" s="405"/>
      <c r="Q127" s="403"/>
      <c r="R127" s="404"/>
      <c r="S127" s="404"/>
      <c r="T127" s="404"/>
      <c r="U127" s="404"/>
      <c r="V127" s="392"/>
      <c r="W127" s="394"/>
      <c r="X127" s="96"/>
      <c r="Y127" s="96"/>
      <c r="Z127" s="96"/>
      <c r="AA127" s="96"/>
      <c r="AB127" s="96"/>
      <c r="AC127" s="96"/>
      <c r="AD127" s="96"/>
      <c r="AE127" s="96"/>
      <c r="AF127" s="96"/>
      <c r="AG127" s="395"/>
      <c r="AH127" s="395"/>
      <c r="AI127" s="395"/>
      <c r="AJ127" s="395"/>
      <c r="AK127" s="395"/>
      <c r="AL127" s="395"/>
      <c r="AM127" s="33"/>
    </row>
    <row r="128" spans="1:39" ht="12" hidden="1" customHeight="1">
      <c r="A128" s="389"/>
      <c r="B128" s="390"/>
      <c r="C128" s="400"/>
      <c r="D128" s="400"/>
      <c r="E128" s="400"/>
      <c r="F128" s="400"/>
      <c r="G128" s="407" t="e">
        <f>IF(ISNA(MATCH(A128,#REF!,0)),"***",INDEX(#REF!,MATCH(A128,#REF!,0)))</f>
        <v>#REF!</v>
      </c>
      <c r="H128" s="407"/>
      <c r="I128" s="407"/>
      <c r="J128" s="402" t="e">
        <f>#REF!</f>
        <v>#REF!</v>
      </c>
      <c r="K128" s="402"/>
      <c r="L128" s="402"/>
      <c r="M128" s="402"/>
      <c r="N128" s="402"/>
      <c r="O128" s="391" t="e">
        <f>IF(ISBLANK(#REF!),"",IF(#REF!&gt;#REF!,#REF!,#REF!))</f>
        <v>#REF!</v>
      </c>
      <c r="P128" s="393" t="e">
        <f>IF(ISBLANK(#REF!),"",IF(#REF!&gt;#REF!,#REF!,#REF!))</f>
        <v>#REF!</v>
      </c>
      <c r="Q128" s="397" t="e">
        <f>IF(ISBLANK(#REF!),"",#REF!)</f>
        <v>#REF!</v>
      </c>
      <c r="R128" s="397" t="e">
        <f>IF(ISBLANK(#REF!),"",#REF!)</f>
        <v>#REF!</v>
      </c>
      <c r="S128" s="397" t="e">
        <f>IF(ISBLANK(#REF!),"",#REF!)</f>
        <v>#REF!</v>
      </c>
      <c r="T128" s="397" t="e">
        <f>IF(ISBLANK(#REF!),"",#REF!)</f>
        <v>#REF!</v>
      </c>
      <c r="U128" s="397" t="e">
        <f>IF(ISBLANK(#REF!),"",#REF!)</f>
        <v>#REF!</v>
      </c>
      <c r="V128" s="397" t="e">
        <f>IF(ISBLANK(#REF!),"",#REF!)</f>
        <v>#REF!</v>
      </c>
      <c r="W128" s="397" t="e">
        <f>IF(ISBLANK(#REF!),"",#REF!)</f>
        <v>#REF!</v>
      </c>
      <c r="X128" s="96"/>
      <c r="Y128" s="96"/>
      <c r="Z128" s="96"/>
      <c r="AA128" s="96"/>
      <c r="AB128" s="96"/>
      <c r="AC128" s="96"/>
      <c r="AD128" s="96"/>
      <c r="AE128" s="96"/>
      <c r="AF128" s="96"/>
      <c r="AG128" s="395"/>
      <c r="AH128" s="395"/>
      <c r="AI128" s="395"/>
      <c r="AJ128" s="395"/>
      <c r="AK128" s="395"/>
      <c r="AL128" s="395"/>
      <c r="AM128" s="33"/>
    </row>
    <row r="129" spans="1:39" ht="12" hidden="1" customHeight="1">
      <c r="A129" s="389">
        <v>64</v>
      </c>
      <c r="B129" s="390">
        <v>2</v>
      </c>
      <c r="C129" s="399" t="e">
        <f>IF(ISNA(MATCH(A129,#REF!,0)),"***",INDEX(#REF!,MATCH(A129,#REF!,0)))</f>
        <v>#REF!</v>
      </c>
      <c r="D129" s="399"/>
      <c r="E129" s="399"/>
      <c r="F129" s="399"/>
      <c r="G129" s="406" t="e">
        <f>IF(ISNA(MATCH(A129,#REF!,0)),"***",INDEX(#REF!,MATCH(A129,#REF!,0)))</f>
        <v>#REF!</v>
      </c>
      <c r="H129" s="406"/>
      <c r="I129" s="408"/>
      <c r="J129" s="404"/>
      <c r="K129" s="404"/>
      <c r="L129" s="404"/>
      <c r="M129" s="404"/>
      <c r="N129" s="404"/>
      <c r="O129" s="392"/>
      <c r="P129" s="394"/>
      <c r="Q129" s="397"/>
      <c r="R129" s="397"/>
      <c r="S129" s="397"/>
      <c r="T129" s="397"/>
      <c r="U129" s="397"/>
      <c r="V129" s="397"/>
      <c r="W129" s="397"/>
      <c r="X129" s="96"/>
      <c r="Y129" s="96"/>
      <c r="Z129" s="96"/>
      <c r="AA129" s="96"/>
      <c r="AB129" s="96"/>
      <c r="AC129" s="96"/>
      <c r="AD129" s="96"/>
      <c r="AE129" s="96"/>
      <c r="AF129" s="96"/>
      <c r="AG129" s="395"/>
      <c r="AH129" s="395"/>
      <c r="AI129" s="395"/>
      <c r="AJ129" s="395"/>
      <c r="AK129" s="395"/>
      <c r="AL129" s="395"/>
      <c r="AM129" s="33"/>
    </row>
    <row r="130" spans="1:39" ht="12" hidden="1" customHeight="1">
      <c r="A130" s="389"/>
      <c r="B130" s="390"/>
      <c r="C130" s="400"/>
      <c r="D130" s="400"/>
      <c r="E130" s="400"/>
      <c r="F130" s="400"/>
      <c r="G130" s="407" t="e">
        <f>IF(ISNA(MATCH(A130,#REF!,0)),"***",INDEX(#REF!,MATCH(A130,#REF!,0)))</f>
        <v>#REF!</v>
      </c>
      <c r="H130" s="407"/>
      <c r="I130" s="409"/>
      <c r="J130" s="396" t="e">
        <f>IF(ISBLANK(#REF!),"",#REF!)</f>
        <v>#REF!</v>
      </c>
      <c r="K130" s="396" t="e">
        <f>IF(ISBLANK(#REF!),"",#REF!)</f>
        <v>#REF!</v>
      </c>
      <c r="L130" s="396" t="e">
        <f>IF(ISBLANK(#REF!),"",#REF!)</f>
        <v>#REF!</v>
      </c>
      <c r="M130" s="396" t="e">
        <f>IF(ISBLANK(#REF!),"",#REF!)</f>
        <v>#REF!</v>
      </c>
      <c r="N130" s="396" t="e">
        <f>IF(ISBLANK(#REF!),"",#REF!)</f>
        <v>#REF!</v>
      </c>
      <c r="O130" s="396" t="e">
        <f>IF(ISBLANK(#REF!),"",#REF!)</f>
        <v>#REF!</v>
      </c>
      <c r="P130" s="396" t="e">
        <f>IF(ISBLANK(#REF!),"",#REF!)</f>
        <v>#REF!</v>
      </c>
      <c r="Q130" s="96"/>
      <c r="R130" s="96"/>
      <c r="S130" s="96"/>
      <c r="T130" s="96"/>
      <c r="U130" s="96"/>
      <c r="V130" s="96"/>
      <c r="W130" s="96"/>
      <c r="X130" s="96"/>
      <c r="Y130" s="96"/>
      <c r="Z130" s="96"/>
      <c r="AA130" s="96"/>
      <c r="AB130" s="96"/>
      <c r="AC130" s="96"/>
      <c r="AD130" s="96"/>
      <c r="AE130" s="96"/>
      <c r="AF130" s="96"/>
      <c r="AG130" s="96"/>
      <c r="AH130" s="96"/>
      <c r="AI130" s="96"/>
      <c r="AJ130" s="95"/>
      <c r="AK130" s="95"/>
      <c r="AL130" s="95"/>
      <c r="AM130" s="33"/>
    </row>
    <row r="131" spans="1:39" ht="13.5" hidden="1" customHeight="1" thickBot="1">
      <c r="A131" s="158"/>
      <c r="B131" s="159"/>
      <c r="C131" s="94"/>
      <c r="D131" s="94"/>
      <c r="E131" s="94"/>
      <c r="F131" s="94"/>
      <c r="G131" s="190"/>
      <c r="H131" s="193"/>
      <c r="I131" s="193"/>
      <c r="J131" s="398"/>
      <c r="K131" s="398"/>
      <c r="L131" s="398"/>
      <c r="M131" s="398"/>
      <c r="N131" s="398"/>
      <c r="O131" s="398"/>
      <c r="P131" s="398"/>
      <c r="Q131" s="160"/>
      <c r="R131" s="160"/>
      <c r="S131" s="160"/>
      <c r="T131" s="160"/>
      <c r="U131" s="160"/>
      <c r="V131" s="160"/>
      <c r="W131" s="160"/>
      <c r="X131" s="160"/>
      <c r="Y131" s="160"/>
      <c r="Z131" s="160"/>
      <c r="AA131" s="160"/>
      <c r="AB131" s="160"/>
      <c r="AC131" s="160"/>
      <c r="AD131" s="160"/>
      <c r="AE131" s="160"/>
      <c r="AF131" s="160"/>
      <c r="AG131" s="160"/>
      <c r="AH131" s="160"/>
      <c r="AI131" s="160"/>
      <c r="AJ131" s="100"/>
      <c r="AK131" s="101"/>
      <c r="AL131" s="100"/>
      <c r="AM131" s="33"/>
    </row>
    <row r="132" spans="1:39" ht="15.75" hidden="1" customHeight="1" thickTop="1">
      <c r="A132" s="37" t="str">
        <f>CONCATENATE(info!C6,", ",info!C5)</f>
        <v>Niš, 03.06.2017.</v>
      </c>
      <c r="B132" s="38"/>
      <c r="D132" s="39"/>
      <c r="E132" s="39"/>
      <c r="F132" s="39"/>
      <c r="G132" s="191"/>
      <c r="H132" s="191"/>
      <c r="I132" s="191"/>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"Železničar"</v>
      </c>
    </row>
  </sheetData>
  <sheetProtection sheet="1" objects="1" scenarios="1" selectLockedCells="1" selectUnlockedCells="1"/>
  <mergeCells count="883">
    <mergeCell ref="V3:X3"/>
    <mergeCell ref="C3:F3"/>
    <mergeCell ref="O3:O4"/>
    <mergeCell ref="G4:I5"/>
    <mergeCell ref="J5:J6"/>
    <mergeCell ref="K5:K6"/>
    <mergeCell ref="L5:L6"/>
    <mergeCell ref="Q5:U6"/>
    <mergeCell ref="V5:V6"/>
    <mergeCell ref="A6:A7"/>
    <mergeCell ref="B6:B7"/>
    <mergeCell ref="C6:F7"/>
    <mergeCell ref="G6:I7"/>
    <mergeCell ref="A4:A5"/>
    <mergeCell ref="P3:P4"/>
    <mergeCell ref="P5:P6"/>
    <mergeCell ref="G3:I3"/>
    <mergeCell ref="J3:N4"/>
    <mergeCell ref="B4:B5"/>
    <mergeCell ref="C4:F5"/>
    <mergeCell ref="V7:V8"/>
    <mergeCell ref="M5:M6"/>
    <mergeCell ref="N5:N6"/>
    <mergeCell ref="O5:O6"/>
    <mergeCell ref="P13:P14"/>
    <mergeCell ref="W7:W8"/>
    <mergeCell ref="T7:T8"/>
    <mergeCell ref="U7:U8"/>
    <mergeCell ref="P7:P8"/>
    <mergeCell ref="Q7:Q8"/>
    <mergeCell ref="R7:R8"/>
    <mergeCell ref="S7:S8"/>
    <mergeCell ref="P9:P10"/>
    <mergeCell ref="W5:W6"/>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B20:B21"/>
    <mergeCell ref="U23:U24"/>
    <mergeCell ref="V23:V24"/>
    <mergeCell ref="S23:S24"/>
    <mergeCell ref="T23:T24"/>
    <mergeCell ref="J23:N24"/>
    <mergeCell ref="O23:O24"/>
    <mergeCell ref="P23:P24"/>
    <mergeCell ref="Q23:Q24"/>
    <mergeCell ref="R23:R24"/>
    <mergeCell ref="X27:X28"/>
    <mergeCell ref="AD27:AD28"/>
    <mergeCell ref="Y27:Y28"/>
    <mergeCell ref="AB27:AB28"/>
    <mergeCell ref="AC27:AC28"/>
    <mergeCell ref="Z27:Z28"/>
    <mergeCell ref="AA27:AA28"/>
    <mergeCell ref="X25:AB26"/>
    <mergeCell ref="AC25:AC26"/>
    <mergeCell ref="AD25:AD26"/>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B36:B37"/>
    <mergeCell ref="C36:F37"/>
    <mergeCell ref="G36:I37"/>
    <mergeCell ref="P33:P34"/>
    <mergeCell ref="J35:N36"/>
    <mergeCell ref="O35:O36"/>
    <mergeCell ref="P35:P36"/>
    <mergeCell ref="K33:K34"/>
    <mergeCell ref="O33:O34"/>
    <mergeCell ref="B32:B33"/>
    <mergeCell ref="C32:F33"/>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40:A41"/>
    <mergeCell ref="B40:B41"/>
    <mergeCell ref="C40:F41"/>
    <mergeCell ref="G40:I41"/>
    <mergeCell ref="O41:O42"/>
    <mergeCell ref="P41:P42"/>
    <mergeCell ref="A38:A39"/>
    <mergeCell ref="B38:B39"/>
    <mergeCell ref="C38:F39"/>
    <mergeCell ref="J39:N40"/>
    <mergeCell ref="O39:O40"/>
    <mergeCell ref="P39:P40"/>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V45:V46"/>
    <mergeCell ref="W45:W46"/>
    <mergeCell ref="AD43:AD44"/>
    <mergeCell ref="A44:A45"/>
    <mergeCell ref="B44:B45"/>
    <mergeCell ref="C44:F45"/>
    <mergeCell ref="G44:I45"/>
    <mergeCell ref="J45:J46"/>
    <mergeCell ref="A42:A43"/>
    <mergeCell ref="B42:B43"/>
    <mergeCell ref="C42:F43"/>
    <mergeCell ref="G42:I43"/>
    <mergeCell ref="AA43:AA44"/>
    <mergeCell ref="A48:A49"/>
    <mergeCell ref="K45:K46"/>
    <mergeCell ref="L45:L46"/>
    <mergeCell ref="G48:I49"/>
    <mergeCell ref="J49:J50"/>
    <mergeCell ref="N49:N50"/>
    <mergeCell ref="O49:O50"/>
    <mergeCell ref="M45:M46"/>
    <mergeCell ref="L49:L50"/>
    <mergeCell ref="O47:O48"/>
    <mergeCell ref="M49:M50"/>
    <mergeCell ref="B48:B49"/>
    <mergeCell ref="C48:F49"/>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O63:O64"/>
    <mergeCell ref="O61:O62"/>
    <mergeCell ref="M61:M62"/>
    <mergeCell ref="N61:N62"/>
    <mergeCell ref="W61:W62"/>
    <mergeCell ref="P63:P64"/>
    <mergeCell ref="Q63:Q64"/>
    <mergeCell ref="R63:R64"/>
    <mergeCell ref="P61:P62"/>
    <mergeCell ref="Q61:U62"/>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P65:P66"/>
    <mergeCell ref="C68:F68"/>
    <mergeCell ref="G68:I68"/>
    <mergeCell ref="J68:N69"/>
    <mergeCell ref="O68:O69"/>
    <mergeCell ref="P68:P69"/>
    <mergeCell ref="W70:W71"/>
    <mergeCell ref="V70:V71"/>
    <mergeCell ref="N65:N66"/>
    <mergeCell ref="O65:O66"/>
    <mergeCell ref="K65:K66"/>
    <mergeCell ref="L65:L66"/>
    <mergeCell ref="M65:M66"/>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C76:AC77"/>
    <mergeCell ref="AD76:AD77"/>
    <mergeCell ref="V78:V79"/>
    <mergeCell ref="W78:W79"/>
    <mergeCell ref="AB76:AB77"/>
    <mergeCell ref="Z76:Z77"/>
    <mergeCell ref="AA76:AA77"/>
    <mergeCell ref="W80:W81"/>
    <mergeCell ref="O78:O79"/>
    <mergeCell ref="V80:V81"/>
    <mergeCell ref="A79:A80"/>
    <mergeCell ref="A81:A82"/>
    <mergeCell ref="B81:B82"/>
    <mergeCell ref="C81:F82"/>
    <mergeCell ref="A83:A84"/>
    <mergeCell ref="B83:B84"/>
    <mergeCell ref="C83:F84"/>
    <mergeCell ref="C79:F80"/>
    <mergeCell ref="B79:B80"/>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X106:AB107"/>
    <mergeCell ref="AE101:AE102"/>
    <mergeCell ref="Q104:Q105"/>
    <mergeCell ref="R104:R105"/>
    <mergeCell ref="S104:S105"/>
    <mergeCell ref="T104:T105"/>
    <mergeCell ref="O106:O107"/>
    <mergeCell ref="P106:P107"/>
    <mergeCell ref="O104:O105"/>
    <mergeCell ref="P104:P105"/>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W120:W121"/>
    <mergeCell ref="S120:S121"/>
    <mergeCell ref="T120:T121"/>
    <mergeCell ref="O122:O123"/>
    <mergeCell ref="J122:J123"/>
    <mergeCell ref="K122:K123"/>
    <mergeCell ref="R120:R121"/>
    <mergeCell ref="Q128:Q129"/>
    <mergeCell ref="R128:R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s>
  <phoneticPr fontId="0" type="noConversion"/>
  <conditionalFormatting sqref="P1">
    <cfRule type="expression" dxfId="35" priority="20">
      <formula>"ISNA(P4)"</formula>
    </cfRule>
  </conditionalFormatting>
  <conditionalFormatting sqref="P1">
    <cfRule type="containsErrors" dxfId="34" priority="18">
      <formula>ISERROR(P1)</formula>
    </cfRule>
    <cfRule type="containsErrors" dxfId="33" priority="19">
      <formula>ISERROR(P1)</formula>
    </cfRule>
  </conditionalFormatting>
  <conditionalFormatting sqref="G64:I65 G56:I59 G48:I51 G40:I43 G32:I35 G24:I27 G16:I19 G3:I3 G8:I11">
    <cfRule type="duplicateValues" dxfId="32" priority="17" stopIfTrue="1"/>
  </conditionalFormatting>
  <conditionalFormatting sqref="G68:I130">
    <cfRule type="duplicateValues" dxfId="31" priority="16" stopIfTrue="1"/>
  </conditionalFormatting>
  <conditionalFormatting sqref="P1">
    <cfRule type="expression" dxfId="30" priority="15">
      <formula>"ISNA(P4)"</formula>
    </cfRule>
  </conditionalFormatting>
  <conditionalFormatting sqref="P1">
    <cfRule type="containsErrors" dxfId="29" priority="13">
      <formula>ISERROR(P1)</formula>
    </cfRule>
    <cfRule type="containsErrors" dxfId="28" priority="14">
      <formula>ISERROR(P1)</formula>
    </cfRule>
  </conditionalFormatting>
  <conditionalFormatting sqref="G64:I65 G56:I59 G48:I51 G40:I43 G32:I35 G24:I27 G16:I19 G3:I3 G8:I11">
    <cfRule type="duplicateValues" dxfId="27" priority="12" stopIfTrue="1"/>
  </conditionalFormatting>
  <conditionalFormatting sqref="G68:I130">
    <cfRule type="duplicateValues" dxfId="26" priority="11" stopIfTrue="1"/>
  </conditionalFormatting>
  <conditionalFormatting sqref="P1">
    <cfRule type="expression" dxfId="25" priority="10">
      <formula>"ISNA(P4)"</formula>
    </cfRule>
  </conditionalFormatting>
  <conditionalFormatting sqref="P1">
    <cfRule type="containsErrors" dxfId="24" priority="8">
      <formula>ISERROR(P1)</formula>
    </cfRule>
    <cfRule type="containsErrors" dxfId="23" priority="9">
      <formula>ISERROR(P1)</formula>
    </cfRule>
  </conditionalFormatting>
  <conditionalFormatting sqref="G64:I65 G56:I59 G48:I51 G40:I43 G32:I35 G24:I27 G16:I19 G3:I3 G8:I11">
    <cfRule type="duplicateValues" dxfId="22" priority="7" stopIfTrue="1"/>
  </conditionalFormatting>
  <conditionalFormatting sqref="G68:I130">
    <cfRule type="duplicateValues" dxfId="21" priority="6" stopIfTrue="1"/>
  </conditionalFormatting>
  <conditionalFormatting sqref="P1">
    <cfRule type="expression" dxfId="20" priority="5">
      <formula>"ISNA(P4)"</formula>
    </cfRule>
  </conditionalFormatting>
  <conditionalFormatting sqref="P1">
    <cfRule type="containsErrors" dxfId="19" priority="3">
      <formula>ISERROR(P1)</formula>
    </cfRule>
    <cfRule type="containsErrors" dxfId="18" priority="4">
      <formula>ISERROR(P1)</formula>
    </cfRule>
  </conditionalFormatting>
  <conditionalFormatting sqref="G64:I65 G56:I59 G48:I51 G40:I43 G32:I35 G24:I27 G16:I19 G3:I3 G8:I11">
    <cfRule type="duplicateValues" dxfId="17" priority="2" stopIfTrue="1"/>
  </conditionalFormatting>
  <conditionalFormatting sqref="G68:I130">
    <cfRule type="duplicateValues" dxfId="16"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196" customWidth="1"/>
    <col min="8" max="8" width="9.140625" style="196"/>
    <col min="9" max="9" width="14.85546875" style="201" customWidth="1"/>
    <col min="10" max="10" width="14.85546875" style="203" customWidth="1"/>
    <col min="11" max="11" width="14.85546875" style="202" customWidth="1"/>
    <col min="12" max="12" width="14.85546875" style="203" customWidth="1"/>
    <col min="13" max="13" width="14.85546875" style="195" customWidth="1"/>
    <col min="14" max="14" width="14.85546875" style="196" customWidth="1"/>
    <col min="15" max="15" width="9.140625" style="196"/>
    <col min="16" max="16" width="27.140625" style="196" customWidth="1"/>
    <col min="17" max="16384" width="9.140625" style="196"/>
  </cols>
  <sheetData>
    <row r="1" spans="1:16" ht="15.75" customHeight="1" thickBot="1">
      <c r="A1" s="232" t="s">
        <v>108</v>
      </c>
      <c r="B1" s="232" t="s">
        <v>109</v>
      </c>
      <c r="C1" s="232" t="s">
        <v>110</v>
      </c>
      <c r="D1" s="232" t="s">
        <v>111</v>
      </c>
      <c r="E1" s="232" t="s">
        <v>124</v>
      </c>
      <c r="F1" s="232" t="s">
        <v>123</v>
      </c>
      <c r="G1" s="233" t="s">
        <v>112</v>
      </c>
      <c r="H1" s="238" t="s">
        <v>128</v>
      </c>
      <c r="I1" s="269" t="str">
        <f>info!C3</f>
        <v>Yasaka Open</v>
      </c>
      <c r="J1" s="207"/>
      <c r="K1" s="208"/>
      <c r="L1" s="209"/>
      <c r="M1" s="209"/>
      <c r="N1" s="209" t="str">
        <f>info!C4</f>
        <v>Juniori</v>
      </c>
    </row>
    <row r="2" spans="1:16" ht="12.75" customHeight="1" thickTop="1">
      <c r="A2" s="228">
        <v>210</v>
      </c>
      <c r="B2" s="228">
        <v>160</v>
      </c>
      <c r="C2" s="228">
        <v>140</v>
      </c>
      <c r="D2" s="228">
        <v>120</v>
      </c>
      <c r="E2" s="228">
        <v>100</v>
      </c>
      <c r="F2" s="228">
        <v>250</v>
      </c>
      <c r="G2" s="229" t="s">
        <v>131</v>
      </c>
      <c r="H2" s="228">
        <v>230</v>
      </c>
      <c r="I2" s="197"/>
      <c r="J2" s="198"/>
      <c r="K2" s="199"/>
      <c r="L2" s="198"/>
    </row>
    <row r="3" spans="1:16" ht="12.75" customHeight="1">
      <c r="A3" s="228">
        <v>180</v>
      </c>
      <c r="B3" s="228">
        <v>140</v>
      </c>
      <c r="C3" s="228">
        <v>120</v>
      </c>
      <c r="D3" s="228">
        <v>100</v>
      </c>
      <c r="E3" s="228">
        <v>80</v>
      </c>
      <c r="F3" s="228">
        <v>220</v>
      </c>
      <c r="G3" s="229" t="s">
        <v>130</v>
      </c>
      <c r="H3" s="228">
        <v>200</v>
      </c>
      <c r="I3" s="205"/>
      <c r="J3" s="247"/>
      <c r="K3" s="248"/>
      <c r="L3" s="247"/>
    </row>
    <row r="4" spans="1:16" ht="12.75" customHeight="1">
      <c r="A4" s="228">
        <v>150</v>
      </c>
      <c r="B4" s="228">
        <v>120</v>
      </c>
      <c r="C4" s="228">
        <v>100</v>
      </c>
      <c r="D4" s="228">
        <v>80</v>
      </c>
      <c r="E4" s="228">
        <v>60</v>
      </c>
      <c r="F4" s="228">
        <v>190</v>
      </c>
      <c r="G4" s="229" t="s">
        <v>97</v>
      </c>
      <c r="H4" s="235">
        <v>180</v>
      </c>
      <c r="I4" s="236" t="s">
        <v>104</v>
      </c>
      <c r="J4" s="249">
        <f>COUNT(#REF!)</f>
        <v>0</v>
      </c>
      <c r="L4" s="250"/>
      <c r="M4" s="200"/>
    </row>
    <row r="5" spans="1:16" ht="12.75" customHeight="1">
      <c r="A5" s="228">
        <v>120</v>
      </c>
      <c r="B5" s="228">
        <v>100</v>
      </c>
      <c r="C5" s="228">
        <v>80</v>
      </c>
      <c r="D5" s="228">
        <v>60</v>
      </c>
      <c r="E5" s="228">
        <v>40</v>
      </c>
      <c r="F5" s="228">
        <v>160</v>
      </c>
      <c r="G5" s="229" t="s">
        <v>98</v>
      </c>
      <c r="H5" s="235">
        <v>170</v>
      </c>
      <c r="I5" s="237" t="s">
        <v>95</v>
      </c>
      <c r="J5" s="249" t="e">
        <f t="array" ref="J5">SUM(SMALL(#REF!,{1;2;3;4;5;6;7;8}))</f>
        <v>#REF!</v>
      </c>
      <c r="L5" s="250"/>
      <c r="M5" s="200"/>
      <c r="P5" s="251"/>
    </row>
    <row r="6" spans="1:16" ht="12.75" customHeight="1">
      <c r="A6" s="228">
        <v>100</v>
      </c>
      <c r="B6" s="228">
        <v>80</v>
      </c>
      <c r="C6" s="228">
        <v>60</v>
      </c>
      <c r="D6" s="228">
        <v>40</v>
      </c>
      <c r="E6" s="228">
        <v>20</v>
      </c>
      <c r="F6" s="228">
        <v>140</v>
      </c>
      <c r="G6" s="229" t="s">
        <v>99</v>
      </c>
      <c r="H6" s="235">
        <v>165</v>
      </c>
      <c r="I6" s="237" t="s">
        <v>103</v>
      </c>
      <c r="J6" s="239" t="e">
        <f>IF(AND(J5&gt;=36,J5&lt;=45),"B",IF(AND(J5&gt;=46,J5&lt;=55),"C",IF(AND(J5&gt;=56,J5&lt;=65),"D",IF(J5&gt;65,"E","A"))))</f>
        <v>#REF!</v>
      </c>
      <c r="L6" s="250"/>
      <c r="M6" s="200"/>
      <c r="P6" s="251"/>
    </row>
    <row r="7" spans="1:16" ht="12.75" customHeight="1">
      <c r="A7" s="228">
        <v>70</v>
      </c>
      <c r="B7" s="228">
        <v>60</v>
      </c>
      <c r="C7" s="228">
        <v>40</v>
      </c>
      <c r="D7" s="228">
        <v>20</v>
      </c>
      <c r="E7" s="228">
        <v>10</v>
      </c>
      <c r="F7" s="228">
        <v>110</v>
      </c>
      <c r="G7" s="229" t="s">
        <v>100</v>
      </c>
      <c r="H7" s="228">
        <v>160</v>
      </c>
      <c r="I7" s="206"/>
      <c r="J7" s="198"/>
      <c r="K7" s="199"/>
      <c r="L7" s="250"/>
      <c r="M7" s="200"/>
      <c r="P7" s="251"/>
    </row>
    <row r="8" spans="1:16" ht="12.75" customHeight="1">
      <c r="A8" s="228">
        <v>40</v>
      </c>
      <c r="B8" s="228">
        <v>30</v>
      </c>
      <c r="C8" s="228">
        <v>20</v>
      </c>
      <c r="D8" s="228">
        <v>10</v>
      </c>
      <c r="E8" s="228">
        <v>5</v>
      </c>
      <c r="F8" s="228">
        <v>80</v>
      </c>
      <c r="G8" s="229" t="s">
        <v>129</v>
      </c>
      <c r="H8" s="228">
        <v>155</v>
      </c>
      <c r="I8" s="206"/>
      <c r="J8" s="252"/>
      <c r="K8" s="253"/>
      <c r="L8" s="250"/>
      <c r="M8" s="200"/>
      <c r="P8" s="251"/>
    </row>
    <row r="9" spans="1:16" ht="12.75" customHeight="1">
      <c r="A9" s="228">
        <v>15</v>
      </c>
      <c r="B9" s="228">
        <v>10</v>
      </c>
      <c r="C9" s="228">
        <v>8</v>
      </c>
      <c r="D9" s="228">
        <v>4</v>
      </c>
      <c r="E9" s="228">
        <v>2</v>
      </c>
      <c r="F9" s="228">
        <v>20</v>
      </c>
      <c r="G9" s="229" t="s">
        <v>125</v>
      </c>
      <c r="H9" s="228">
        <v>150</v>
      </c>
      <c r="I9" s="212" t="s">
        <v>105</v>
      </c>
      <c r="J9" s="204"/>
      <c r="K9" s="204"/>
      <c r="L9" s="234"/>
      <c r="M9" s="200"/>
      <c r="P9" s="251"/>
    </row>
    <row r="10" spans="1:16" ht="12.75" customHeight="1">
      <c r="A10" s="228">
        <v>8</v>
      </c>
      <c r="B10" s="228">
        <v>6</v>
      </c>
      <c r="C10" s="228">
        <v>4</v>
      </c>
      <c r="D10" s="228">
        <v>2</v>
      </c>
      <c r="E10" s="228">
        <v>1</v>
      </c>
      <c r="F10" s="228">
        <v>10</v>
      </c>
      <c r="G10" s="230" t="s">
        <v>126</v>
      </c>
      <c r="H10" s="228">
        <v>145</v>
      </c>
      <c r="I10" s="254" t="s">
        <v>96</v>
      </c>
      <c r="J10" s="254" t="s">
        <v>101</v>
      </c>
      <c r="K10" s="255" t="s">
        <v>102</v>
      </c>
      <c r="L10" s="254" t="s">
        <v>96</v>
      </c>
      <c r="M10" s="254" t="s">
        <v>101</v>
      </c>
      <c r="N10" s="255" t="s">
        <v>102</v>
      </c>
      <c r="P10" s="251"/>
    </row>
    <row r="11" spans="1:16" ht="12.75" customHeight="1">
      <c r="H11" s="228">
        <v>140</v>
      </c>
      <c r="I11" s="213" t="s">
        <v>131</v>
      </c>
      <c r="J11" s="254" t="e">
        <f>#REF!</f>
        <v>#REF!</v>
      </c>
      <c r="K11" s="255" t="e">
        <f ca="1">INDEX(INDIRECT($J$6&amp;"2"):INDIRECT($J$6&amp;"10"),MATCH(I11,$G$2:$G$10,0))</f>
        <v>#REF!</v>
      </c>
      <c r="L11" s="213" t="s">
        <v>129</v>
      </c>
      <c r="M11" s="267"/>
      <c r="N11" s="255" t="e">
        <f ca="1">INDEX(INDIRECT($J$6&amp;"2"):INDIRECT($J$6&amp;"10"),MATCH(L11,$G$2:$G$10,0))</f>
        <v>#REF!</v>
      </c>
    </row>
    <row r="12" spans="1:16" ht="12.75" customHeight="1">
      <c r="A12" s="231"/>
      <c r="B12" s="231"/>
      <c r="C12" s="231"/>
      <c r="D12" s="231"/>
      <c r="E12" s="231"/>
      <c r="F12" s="231"/>
      <c r="G12" s="231"/>
      <c r="H12" s="228">
        <v>135</v>
      </c>
      <c r="I12" s="213" t="s">
        <v>130</v>
      </c>
      <c r="J12" s="254" t="e">
        <f>#REF!</f>
        <v>#REF!</v>
      </c>
      <c r="K12" s="255" t="e">
        <f ca="1">INDEX(INDIRECT($J$6&amp;"2"):INDIRECT($J$6&amp;"10"),MATCH(I12,$G$2:$G$10,0))</f>
        <v>#REF!</v>
      </c>
      <c r="L12" s="213" t="s">
        <v>129</v>
      </c>
      <c r="M12" s="254" t="e">
        <f>#REF!</f>
        <v>#REF!</v>
      </c>
      <c r="N12" s="255" t="e">
        <f ca="1">INDEX(INDIRECT($J$6&amp;"2"):INDIRECT($J$6&amp;"10"),MATCH(L12,$G$2:$G$10,0))</f>
        <v>#REF!</v>
      </c>
    </row>
    <row r="13" spans="1:16" ht="12.75" customHeight="1">
      <c r="A13" s="231"/>
      <c r="B13" s="231"/>
      <c r="C13" s="231"/>
      <c r="D13" s="231"/>
      <c r="E13" s="231"/>
      <c r="F13" s="231"/>
      <c r="G13" s="231"/>
      <c r="H13" s="228">
        <v>130</v>
      </c>
      <c r="I13" s="213" t="s">
        <v>97</v>
      </c>
      <c r="J13" s="254" t="e">
        <f>#REF!</f>
        <v>#REF!</v>
      </c>
      <c r="K13" s="255" t="e">
        <f ca="1">INDEX(INDIRECT($J$6&amp;"2"):INDIRECT($J$6&amp;"10"),MATCH(I13,$G$2:$G$10,0))</f>
        <v>#REF!</v>
      </c>
      <c r="L13" s="213" t="s">
        <v>129</v>
      </c>
      <c r="M13" s="254" t="e">
        <f>#REF!</f>
        <v>#REF!</v>
      </c>
      <c r="N13" s="255" t="e">
        <f ca="1">INDEX(INDIRECT($J$6&amp;"2"):INDIRECT($J$6&amp;"10"),MATCH(L13,$G$2:$G$10,0))</f>
        <v>#REF!</v>
      </c>
    </row>
    <row r="14" spans="1:16" ht="12.75" customHeight="1">
      <c r="I14" s="213" t="s">
        <v>97</v>
      </c>
      <c r="J14" s="254" t="e">
        <f>#REF!</f>
        <v>#REF!</v>
      </c>
      <c r="K14" s="255" t="e">
        <f ca="1">INDEX(INDIRECT($J$6&amp;"2"):INDIRECT($J$6&amp;"10"),MATCH(I14,$G$2:$G$10,0))</f>
        <v>#REF!</v>
      </c>
      <c r="L14" s="213" t="s">
        <v>129</v>
      </c>
      <c r="M14" s="254" t="e">
        <f>#REF!</f>
        <v>#REF!</v>
      </c>
      <c r="N14" s="255" t="e">
        <f ca="1">INDEX(INDIRECT($J$6&amp;"2"):INDIRECT($J$6&amp;"10"),MATCH(L14,$G$2:$G$10,0))</f>
        <v>#REF!</v>
      </c>
    </row>
    <row r="15" spans="1:16" ht="12.75" customHeight="1">
      <c r="I15" s="213" t="s">
        <v>98</v>
      </c>
      <c r="J15" s="254" t="e">
        <f>#REF!</f>
        <v>#REF!</v>
      </c>
      <c r="K15" s="255" t="e">
        <f ca="1">INDEX(INDIRECT($J$6&amp;"2"):INDIRECT($J$6&amp;"10"),MATCH(I15,$G$2:$G$10,0))</f>
        <v>#REF!</v>
      </c>
      <c r="L15" s="213" t="s">
        <v>129</v>
      </c>
      <c r="M15" s="267"/>
      <c r="N15" s="255" t="e">
        <f ca="1">INDEX(INDIRECT($J$6&amp;"2"):INDIRECT($J$6&amp;"10"),MATCH(L15,$G$2:$G$10,0))</f>
        <v>#REF!</v>
      </c>
    </row>
    <row r="16" spans="1:16" ht="12.75" customHeight="1">
      <c r="I16" s="213" t="s">
        <v>98</v>
      </c>
      <c r="J16" s="254" t="e">
        <f>#REF!</f>
        <v>#REF!</v>
      </c>
      <c r="K16" s="255" t="e">
        <f ca="1">INDEX(INDIRECT($J$6&amp;"2"):INDIRECT($J$6&amp;"10"),MATCH(I16,$G$2:$G$10,0))</f>
        <v>#REF!</v>
      </c>
      <c r="L16" s="213" t="s">
        <v>129</v>
      </c>
      <c r="M16" s="254" t="e">
        <f>#REF!</f>
        <v>#REF!</v>
      </c>
      <c r="N16" s="255" t="e">
        <f ca="1">INDEX(INDIRECT($J$6&amp;"2"):INDIRECT($J$6&amp;"10"),MATCH(L16,$G$2:$G$10,0))</f>
        <v>#REF!</v>
      </c>
    </row>
    <row r="17" spans="1:14" ht="12.75" customHeight="1">
      <c r="I17" s="213" t="s">
        <v>98</v>
      </c>
      <c r="J17" s="254" t="e">
        <f>#REF!</f>
        <v>#REF!</v>
      </c>
      <c r="K17" s="255" t="e">
        <f ca="1">INDEX(INDIRECT($J$6&amp;"2"):INDIRECT($J$6&amp;"10"),MATCH(I17,$G$2:$G$10,0))</f>
        <v>#REF!</v>
      </c>
      <c r="L17" s="213" t="s">
        <v>129</v>
      </c>
      <c r="M17" s="254" t="e">
        <f>#REF!</f>
        <v>#REF!</v>
      </c>
      <c r="N17" s="255" t="e">
        <f ca="1">INDEX(INDIRECT($J$6&amp;"2"):INDIRECT($J$6&amp;"10"),MATCH(L17,$G$2:$G$10,0))</f>
        <v>#REF!</v>
      </c>
    </row>
    <row r="18" spans="1:14" ht="12.75" customHeight="1">
      <c r="A18" s="460" t="s">
        <v>113</v>
      </c>
      <c r="B18" s="460"/>
      <c r="I18" s="213" t="s">
        <v>98</v>
      </c>
      <c r="J18" s="254" t="e">
        <f>#REF!</f>
        <v>#REF!</v>
      </c>
      <c r="K18" s="255" t="e">
        <f ca="1">INDEX(INDIRECT($J$6&amp;"2"):INDIRECT($J$6&amp;"10"),MATCH(I18,$G$2:$G$10,0))</f>
        <v>#REF!</v>
      </c>
      <c r="L18" s="213" t="s">
        <v>129</v>
      </c>
      <c r="M18" s="267"/>
      <c r="N18" s="255" t="e">
        <f ca="1">INDEX(INDIRECT($J$6&amp;"2"):INDIRECT($J$6&amp;"10"),MATCH(L18,$G$2:$G$10,0))</f>
        <v>#REF!</v>
      </c>
    </row>
    <row r="19" spans="1:14" ht="12.75" customHeight="1">
      <c r="A19" s="461" t="s">
        <v>114</v>
      </c>
      <c r="B19" s="256" t="s">
        <v>115</v>
      </c>
      <c r="I19" s="213" t="s">
        <v>99</v>
      </c>
      <c r="J19" s="254" t="e">
        <f>#REF!</f>
        <v>#REF!</v>
      </c>
      <c r="K19" s="255" t="e">
        <f ca="1">INDEX(INDIRECT($J$6&amp;"2"):INDIRECT($J$6&amp;"10"),MATCH(I19,$G$2:$G$10,0))</f>
        <v>#REF!</v>
      </c>
      <c r="L19" s="213" t="s">
        <v>129</v>
      </c>
      <c r="M19" s="267"/>
      <c r="N19" s="255" t="e">
        <f ca="1">INDEX(INDIRECT($J$6&amp;"2"):INDIRECT($J$6&amp;"10"),MATCH(L19,$G$2:$G$10,0))</f>
        <v>#REF!</v>
      </c>
    </row>
    <row r="20" spans="1:14" ht="12.75" customHeight="1">
      <c r="A20" s="462"/>
      <c r="B20" s="257" t="s">
        <v>116</v>
      </c>
      <c r="I20" s="213" t="s">
        <v>99</v>
      </c>
      <c r="J20" s="254" t="e">
        <f>#REF!</f>
        <v>#REF!</v>
      </c>
      <c r="K20" s="255" t="e">
        <f ca="1">INDEX(INDIRECT($J$6&amp;"2"):INDIRECT($J$6&amp;"10"),MATCH(I20,$G$2:$G$10,0))</f>
        <v>#REF!</v>
      </c>
      <c r="L20" s="213" t="s">
        <v>129</v>
      </c>
      <c r="M20" s="254" t="e">
        <f>#REF!</f>
        <v>#REF!</v>
      </c>
      <c r="N20" s="255" t="e">
        <f ca="1">INDEX(INDIRECT($J$6&amp;"2"):INDIRECT($J$6&amp;"10"),MATCH(L20,$G$2:$G$10,0))</f>
        <v>#REF!</v>
      </c>
    </row>
    <row r="21" spans="1:14" ht="12.75" customHeight="1">
      <c r="A21" s="258" t="s">
        <v>109</v>
      </c>
      <c r="B21" s="258" t="s">
        <v>117</v>
      </c>
      <c r="I21" s="213" t="s">
        <v>99</v>
      </c>
      <c r="J21" s="254" t="e">
        <f>#REF!</f>
        <v>#REF!</v>
      </c>
      <c r="K21" s="255" t="e">
        <f ca="1">INDEX(INDIRECT($J$6&amp;"2"):INDIRECT($J$6&amp;"10"),MATCH(I21,$G$2:$G$10,0))</f>
        <v>#REF!</v>
      </c>
      <c r="L21" s="213" t="s">
        <v>129</v>
      </c>
      <c r="M21" s="254" t="e">
        <f>#REF!</f>
        <v>#REF!</v>
      </c>
      <c r="N21" s="255" t="e">
        <f ca="1">INDEX(INDIRECT($J$6&amp;"2"):INDIRECT($J$6&amp;"10"),MATCH(L21,$G$2:$G$10,0))</f>
        <v>#REF!</v>
      </c>
    </row>
    <row r="22" spans="1:14" ht="12.75" customHeight="1">
      <c r="A22" s="258" t="s">
        <v>110</v>
      </c>
      <c r="B22" s="258" t="s">
        <v>118</v>
      </c>
      <c r="I22" s="213" t="s">
        <v>99</v>
      </c>
      <c r="J22" s="254" t="e">
        <f>#REF!</f>
        <v>#REF!</v>
      </c>
      <c r="K22" s="255" t="e">
        <f ca="1">INDEX(INDIRECT($J$6&amp;"2"):INDIRECT($J$6&amp;"10"),MATCH(I22,$G$2:$G$10,0))</f>
        <v>#REF!</v>
      </c>
      <c r="L22" s="213" t="s">
        <v>129</v>
      </c>
      <c r="M22" s="267"/>
      <c r="N22" s="255" t="e">
        <f ca="1">INDEX(INDIRECT($J$6&amp;"2"):INDIRECT($J$6&amp;"10"),MATCH(L22,$G$2:$G$10,0))</f>
        <v>#REF!</v>
      </c>
    </row>
    <row r="23" spans="1:14" ht="12.75" customHeight="1">
      <c r="A23" s="258" t="s">
        <v>111</v>
      </c>
      <c r="B23" s="258" t="s">
        <v>119</v>
      </c>
      <c r="I23" s="213" t="s">
        <v>99</v>
      </c>
      <c r="J23" s="254" t="e">
        <f>#REF!</f>
        <v>#REF!</v>
      </c>
      <c r="K23" s="255" t="e">
        <f ca="1">INDEX(INDIRECT($J$6&amp;"2"):INDIRECT($J$6&amp;"10"),MATCH(I23,$G$2:$G$10,0))</f>
        <v>#REF!</v>
      </c>
      <c r="L23" s="213" t="s">
        <v>129</v>
      </c>
      <c r="M23" s="254" t="e">
        <f>#REF!</f>
        <v>#REF!</v>
      </c>
      <c r="N23" s="255" t="e">
        <f ca="1">INDEX(INDIRECT($J$6&amp;"2"):INDIRECT($J$6&amp;"10"),MATCH(L23,$G$2:$G$10,0))</f>
        <v>#REF!</v>
      </c>
    </row>
    <row r="24" spans="1:14" ht="12.75" customHeight="1">
      <c r="A24" s="258" t="s">
        <v>124</v>
      </c>
      <c r="B24" s="258" t="s">
        <v>127</v>
      </c>
      <c r="I24" s="213" t="s">
        <v>99</v>
      </c>
      <c r="J24" s="254" t="e">
        <f>#REF!</f>
        <v>#REF!</v>
      </c>
      <c r="K24" s="255" t="e">
        <f ca="1">INDEX(INDIRECT($J$6&amp;"2"):INDIRECT($J$6&amp;"10"),MATCH(I24,$G$2:$G$10,0))</f>
        <v>#REF!</v>
      </c>
      <c r="L24" s="213" t="s">
        <v>129</v>
      </c>
      <c r="M24" s="254" t="e">
        <f>#REF!</f>
        <v>#REF!</v>
      </c>
      <c r="N24" s="255" t="e">
        <f ca="1">INDEX(INDIRECT($J$6&amp;"2"):INDIRECT($J$6&amp;"10"),MATCH(L24,$G$2:$G$10,0))</f>
        <v>#REF!</v>
      </c>
    </row>
    <row r="25" spans="1:14" ht="12.75" customHeight="1">
      <c r="I25" s="213" t="s">
        <v>99</v>
      </c>
      <c r="J25" s="254" t="e">
        <f>#REF!</f>
        <v>#REF!</v>
      </c>
      <c r="K25" s="255" t="e">
        <f ca="1">INDEX(INDIRECT($J$6&amp;"2"):INDIRECT($J$6&amp;"10"),MATCH(I25,$G$2:$G$10,0))</f>
        <v>#REF!</v>
      </c>
      <c r="L25" s="213" t="s">
        <v>129</v>
      </c>
      <c r="M25" s="254" t="e">
        <f>#REF!</f>
        <v>#REF!</v>
      </c>
      <c r="N25" s="255" t="e">
        <f ca="1">INDEX(INDIRECT($J$6&amp;"2"):INDIRECT($J$6&amp;"10"),MATCH(L25,$G$2:$G$10,0))</f>
        <v>#REF!</v>
      </c>
    </row>
    <row r="26" spans="1:14" ht="12.75" customHeight="1">
      <c r="I26" s="213" t="s">
        <v>99</v>
      </c>
      <c r="J26" s="254" t="e">
        <f>#REF!</f>
        <v>#REF!</v>
      </c>
      <c r="K26" s="255" t="e">
        <f ca="1">INDEX(INDIRECT($J$6&amp;"2"):INDIRECT($J$6&amp;"10"),MATCH(I26,$G$2:$G$10,0))</f>
        <v>#REF!</v>
      </c>
      <c r="L26" s="213" t="s">
        <v>129</v>
      </c>
      <c r="M26" s="254"/>
      <c r="N26" s="255" t="e">
        <f ca="1">INDEX(INDIRECT($J$6&amp;"2"):INDIRECT($J$6&amp;"10"),MATCH(L26,$G$2:$G$10,0))</f>
        <v>#REF!</v>
      </c>
    </row>
    <row r="27" spans="1:14" ht="12.75" customHeight="1">
      <c r="I27" s="213" t="s">
        <v>100</v>
      </c>
      <c r="J27" s="254" t="e">
        <f>#REF!</f>
        <v>#REF!</v>
      </c>
      <c r="K27" s="255" t="e">
        <f ca="1">INDEX(INDIRECT($J$6&amp;"2"):INDIRECT($J$6&amp;"10"),MATCH(I27,$G$2:$G$10,0))</f>
        <v>#REF!</v>
      </c>
      <c r="L27" s="213" t="s">
        <v>129</v>
      </c>
      <c r="M27" s="267"/>
      <c r="N27" s="255" t="e">
        <f ca="1">INDEX(INDIRECT($J$6&amp;"2"):INDIRECT($J$6&amp;"10"),MATCH(L27,$G$2:$G$10,0))</f>
        <v>#REF!</v>
      </c>
    </row>
    <row r="28" spans="1:14" ht="12.75" customHeight="1">
      <c r="I28" s="213" t="s">
        <v>100</v>
      </c>
      <c r="J28" s="254" t="e">
        <f>#REF!</f>
        <v>#REF!</v>
      </c>
      <c r="K28" s="255" t="e">
        <f ca="1">INDEX(INDIRECT($J$6&amp;"2"):INDIRECT($J$6&amp;"10"),MATCH(I28,$G$2:$G$10,0))</f>
        <v>#REF!</v>
      </c>
      <c r="L28" s="213" t="s">
        <v>129</v>
      </c>
      <c r="M28" s="254" t="e">
        <f>#REF!</f>
        <v>#REF!</v>
      </c>
      <c r="N28" s="255" t="e">
        <f ca="1">INDEX(INDIRECT($J$6&amp;"2"):INDIRECT($J$6&amp;"10"),MATCH(L28,$G$2:$G$10,0))</f>
        <v>#REF!</v>
      </c>
    </row>
    <row r="29" spans="1:14" ht="12.75" customHeight="1">
      <c r="I29" s="213" t="s">
        <v>100</v>
      </c>
      <c r="J29" s="254" t="e">
        <f>#REF!</f>
        <v>#REF!</v>
      </c>
      <c r="K29" s="255" t="e">
        <f ca="1">INDEX(INDIRECT($J$6&amp;"2"):INDIRECT($J$6&amp;"10"),MATCH(I29,$G$2:$G$10,0))</f>
        <v>#REF!</v>
      </c>
      <c r="L29" s="213" t="s">
        <v>129</v>
      </c>
      <c r="M29" s="254" t="e">
        <f>#REF!</f>
        <v>#REF!</v>
      </c>
      <c r="N29" s="255" t="e">
        <f ca="1">INDEX(INDIRECT($J$6&amp;"2"):INDIRECT($J$6&amp;"10"),MATCH(L29,$G$2:$G$10,0))</f>
        <v>#REF!</v>
      </c>
    </row>
    <row r="30" spans="1:14" ht="12.75" customHeight="1">
      <c r="I30" s="213" t="s">
        <v>100</v>
      </c>
      <c r="J30" s="254" t="e">
        <f>#REF!</f>
        <v>#REF!</v>
      </c>
      <c r="K30" s="255" t="e">
        <f ca="1">INDEX(INDIRECT($J$6&amp;"2"):INDIRECT($J$6&amp;"10"),MATCH(I30,$G$2:$G$10,0))</f>
        <v>#REF!</v>
      </c>
      <c r="L30" s="213" t="s">
        <v>129</v>
      </c>
      <c r="M30" s="254" t="e">
        <f>#REF!</f>
        <v>#REF!</v>
      </c>
      <c r="N30" s="255" t="e">
        <f ca="1">INDEX(INDIRECT($J$6&amp;"2"):INDIRECT($J$6&amp;"10"),MATCH(L30,$G$2:$G$10,0))</f>
        <v>#REF!</v>
      </c>
    </row>
    <row r="31" spans="1:14" ht="12.75" customHeight="1">
      <c r="I31" s="213" t="s">
        <v>100</v>
      </c>
      <c r="J31" s="254" t="e">
        <f>#REF!</f>
        <v>#REF!</v>
      </c>
      <c r="K31" s="255" t="e">
        <f ca="1">INDEX(INDIRECT($J$6&amp;"2"):INDIRECT($J$6&amp;"10"),MATCH(I31,$G$2:$G$10,0))</f>
        <v>#REF!</v>
      </c>
      <c r="L31" s="213" t="s">
        <v>129</v>
      </c>
      <c r="M31" s="267"/>
      <c r="N31" s="255" t="e">
        <f ca="1">INDEX(INDIRECT($J$6&amp;"2"):INDIRECT($J$6&amp;"10"),MATCH(L31,$G$2:$G$10,0))</f>
        <v>#REF!</v>
      </c>
    </row>
    <row r="32" spans="1:14" ht="12.75" customHeight="1">
      <c r="I32" s="213" t="s">
        <v>100</v>
      </c>
      <c r="J32" s="254" t="e">
        <f>#REF!</f>
        <v>#REF!</v>
      </c>
      <c r="K32" s="255" t="e">
        <f ca="1">INDEX(INDIRECT($J$6&amp;"2"):INDIRECT($J$6&amp;"10"),MATCH(I32,$G$2:$G$10,0))</f>
        <v>#REF!</v>
      </c>
      <c r="L32" s="213" t="s">
        <v>129</v>
      </c>
      <c r="M32" s="254" t="e">
        <f>#REF!</f>
        <v>#REF!</v>
      </c>
      <c r="N32" s="255" t="e">
        <f ca="1">INDEX(INDIRECT($J$6&amp;"2"):INDIRECT($J$6&amp;"10"),MATCH(L32,$G$2:$G$10,0))</f>
        <v>#REF!</v>
      </c>
    </row>
    <row r="33" spans="8:14" ht="12.75" customHeight="1">
      <c r="I33" s="213" t="s">
        <v>100</v>
      </c>
      <c r="J33" s="254" t="e">
        <f>#REF!</f>
        <v>#REF!</v>
      </c>
      <c r="K33" s="255" t="e">
        <f ca="1">INDEX(INDIRECT($J$6&amp;"2"):INDIRECT($J$6&amp;"10"),MATCH(I33,$G$2:$G$10,0))</f>
        <v>#REF!</v>
      </c>
      <c r="L33" s="213" t="s">
        <v>129</v>
      </c>
      <c r="M33" s="254" t="e">
        <f>#REF!</f>
        <v>#REF!</v>
      </c>
      <c r="N33" s="255" t="e">
        <f ca="1">INDEX(INDIRECT($J$6&amp;"2"):INDIRECT($J$6&amp;"10"),MATCH(L33,$G$2:$G$10,0))</f>
        <v>#REF!</v>
      </c>
    </row>
    <row r="34" spans="8:14" ht="12.75" customHeight="1">
      <c r="I34" s="213" t="s">
        <v>100</v>
      </c>
      <c r="J34" s="254" t="e">
        <f>#REF!</f>
        <v>#REF!</v>
      </c>
      <c r="K34" s="255" t="e">
        <f ca="1">INDEX(INDIRECT($J$6&amp;"2"):INDIRECT($J$6&amp;"10"),MATCH(I34,$G$2:$G$10,0))</f>
        <v>#REF!</v>
      </c>
      <c r="L34" s="213" t="s">
        <v>129</v>
      </c>
      <c r="M34" s="267"/>
      <c r="N34" s="255" t="e">
        <f ca="1">INDEX(INDIRECT($J$6&amp;"2"):INDIRECT($J$6&amp;"10"),MATCH(L34,$G$2:$G$10,0))</f>
        <v>#REF!</v>
      </c>
    </row>
    <row r="35" spans="8:14" ht="12.75" customHeight="1">
      <c r="I35" s="213" t="s">
        <v>100</v>
      </c>
      <c r="J35" s="254" t="e">
        <f>#REF!</f>
        <v>#REF!</v>
      </c>
      <c r="K35" s="255" t="e">
        <f ca="1">INDEX(INDIRECT($J$6&amp;"2"):INDIRECT($J$6&amp;"10"),MATCH(I35,$G$2:$G$10,0))</f>
        <v>#REF!</v>
      </c>
      <c r="L35" s="213" t="s">
        <v>129</v>
      </c>
      <c r="M35" s="267"/>
      <c r="N35" s="255" t="e">
        <f ca="1">INDEX(INDIRECT($J$6&amp;"2"):INDIRECT($J$6&amp;"10"),MATCH(L35,$G$2:$G$10,0))</f>
        <v>#REF!</v>
      </c>
    </row>
    <row r="36" spans="8:14" ht="12.75" customHeight="1">
      <c r="I36" s="213" t="s">
        <v>100</v>
      </c>
      <c r="J36" s="254" t="e">
        <f>#REF!</f>
        <v>#REF!</v>
      </c>
      <c r="K36" s="255" t="e">
        <f ca="1">INDEX(INDIRECT($J$6&amp;"2"):INDIRECT($J$6&amp;"10"),MATCH(I36,$G$2:$G$10,0))</f>
        <v>#REF!</v>
      </c>
      <c r="L36" s="213" t="s">
        <v>129</v>
      </c>
      <c r="M36" s="254" t="e">
        <f>#REF!</f>
        <v>#REF!</v>
      </c>
      <c r="N36" s="255" t="e">
        <f ca="1">INDEX(INDIRECT($J$6&amp;"2"):INDIRECT($J$6&amp;"10"),MATCH(L36,$G$2:$G$10,0))</f>
        <v>#REF!</v>
      </c>
    </row>
    <row r="37" spans="8:14" ht="12.75" customHeight="1">
      <c r="I37" s="213" t="s">
        <v>100</v>
      </c>
      <c r="J37" s="254" t="e">
        <f>#REF!</f>
        <v>#REF!</v>
      </c>
      <c r="K37" s="255" t="e">
        <f ca="1">INDEX(INDIRECT($J$6&amp;"2"):INDIRECT($J$6&amp;"10"),MATCH(I37,$G$2:$G$10,0))</f>
        <v>#REF!</v>
      </c>
      <c r="L37" s="213" t="s">
        <v>129</v>
      </c>
      <c r="M37" s="254" t="e">
        <f>#REF!</f>
        <v>#REF!</v>
      </c>
      <c r="N37" s="255" t="e">
        <f ca="1">INDEX(INDIRECT($J$6&amp;"2"):INDIRECT($J$6&amp;"10"),MATCH(L37,$G$2:$G$10,0))</f>
        <v>#REF!</v>
      </c>
    </row>
    <row r="38" spans="8:14" ht="12.75" customHeight="1">
      <c r="I38" s="213" t="s">
        <v>100</v>
      </c>
      <c r="J38" s="254" t="e">
        <f>#REF!</f>
        <v>#REF!</v>
      </c>
      <c r="K38" s="255" t="e">
        <f ca="1">INDEX(INDIRECT($J$6&amp;"2"):INDIRECT($J$6&amp;"10"),MATCH(I38,$G$2:$G$10,0))</f>
        <v>#REF!</v>
      </c>
      <c r="L38" s="213" t="s">
        <v>129</v>
      </c>
      <c r="M38" s="267"/>
      <c r="N38" s="255" t="e">
        <f ca="1">INDEX(INDIRECT($J$6&amp;"2"):INDIRECT($J$6&amp;"10"),MATCH(L38,$G$2:$G$10,0))</f>
        <v>#REF!</v>
      </c>
    </row>
    <row r="39" spans="8:14" ht="12.75" customHeight="1">
      <c r="I39" s="213" t="s">
        <v>100</v>
      </c>
      <c r="J39" s="254" t="e">
        <f>#REF!</f>
        <v>#REF!</v>
      </c>
      <c r="K39" s="255" t="e">
        <f ca="1">INDEX(INDIRECT($J$6&amp;"2"):INDIRECT($J$6&amp;"10"),MATCH(I39,$G$2:$G$10,0))</f>
        <v>#REF!</v>
      </c>
      <c r="L39" s="213" t="s">
        <v>129</v>
      </c>
      <c r="M39" s="254" t="e">
        <f>#REF!</f>
        <v>#REF!</v>
      </c>
      <c r="N39" s="255" t="e">
        <f ca="1">INDEX(INDIRECT($J$6&amp;"2"):INDIRECT($J$6&amp;"10"),MATCH(L39,$G$2:$G$10,0))</f>
        <v>#REF!</v>
      </c>
    </row>
    <row r="40" spans="8:14" ht="12.75" customHeight="1">
      <c r="I40" s="213" t="s">
        <v>100</v>
      </c>
      <c r="J40" s="254" t="e">
        <f>#REF!</f>
        <v>#REF!</v>
      </c>
      <c r="K40" s="255" t="e">
        <f ca="1">INDEX(INDIRECT($J$6&amp;"2"):INDIRECT($J$6&amp;"10"),MATCH(I40,$G$2:$G$10,0))</f>
        <v>#REF!</v>
      </c>
      <c r="L40" s="213" t="s">
        <v>129</v>
      </c>
      <c r="M40" s="254" t="e">
        <f>#REF!</f>
        <v>#REF!</v>
      </c>
      <c r="N40" s="255" t="e">
        <f ca="1">INDEX(INDIRECT($J$6&amp;"2"):INDIRECT($J$6&amp;"10"),MATCH(L40,$G$2:$G$10,0))</f>
        <v>#REF!</v>
      </c>
    </row>
    <row r="41" spans="8:14" ht="12.75" customHeight="1">
      <c r="I41" s="213" t="s">
        <v>100</v>
      </c>
      <c r="J41" s="254" t="e">
        <f>#REF!</f>
        <v>#REF!</v>
      </c>
      <c r="K41" s="255" t="e">
        <f ca="1">INDEX(INDIRECT($J$6&amp;"2"):INDIRECT($J$6&amp;"10"),MATCH(I41,$G$2:$G$10,0))</f>
        <v>#REF!</v>
      </c>
      <c r="L41" s="213" t="s">
        <v>129</v>
      </c>
      <c r="M41" s="254" t="e">
        <f>#REF!</f>
        <v>#REF!</v>
      </c>
      <c r="N41" s="255" t="e">
        <f ca="1">INDEX(INDIRECT($J$6&amp;"2"):INDIRECT($J$6&amp;"10"),MATCH(L41,$G$2:$G$10,0))</f>
        <v>#REF!</v>
      </c>
    </row>
    <row r="42" spans="8:14" ht="12.75" customHeight="1">
      <c r="I42" s="213" t="s">
        <v>100</v>
      </c>
      <c r="J42" s="254" t="e">
        <f>#REF!</f>
        <v>#REF!</v>
      </c>
      <c r="K42" s="255" t="e">
        <f ca="1">INDEX(INDIRECT($J$6&amp;"2"):INDIRECT($J$6&amp;"10"),MATCH(I42,$G$2:$G$10,0))</f>
        <v>#REF!</v>
      </c>
      <c r="L42" s="213" t="s">
        <v>129</v>
      </c>
      <c r="M42" s="254"/>
      <c r="N42" s="255" t="e">
        <f ca="1">INDEX(INDIRECT($J$6&amp;"2"):INDIRECT($J$6&amp;"10"),MATCH(L42,$G$2:$G$10,0))</f>
        <v>#REF!</v>
      </c>
    </row>
    <row r="43" spans="8:14" ht="12.75" customHeight="1">
      <c r="I43" s="214"/>
      <c r="J43" s="259"/>
      <c r="K43" s="260"/>
      <c r="L43" s="250"/>
      <c r="M43" s="200"/>
    </row>
    <row r="44" spans="8:14" ht="12.75" customHeight="1">
      <c r="I44" s="212" t="s">
        <v>107</v>
      </c>
      <c r="J44" s="215"/>
      <c r="K44" s="216"/>
      <c r="L44" s="261"/>
      <c r="M44" s="217"/>
    </row>
    <row r="45" spans="8:14" ht="12.75" customHeight="1">
      <c r="I45" s="213" t="s">
        <v>120</v>
      </c>
      <c r="J45" s="219" t="s">
        <v>106</v>
      </c>
      <c r="K45" s="220" t="s">
        <v>121</v>
      </c>
      <c r="L45" s="213" t="s">
        <v>122</v>
      </c>
      <c r="M45" s="219" t="s">
        <v>106</v>
      </c>
      <c r="N45" s="218" t="s">
        <v>121</v>
      </c>
    </row>
    <row r="46" spans="8:14" ht="12.75" customHeight="1">
      <c r="H46" s="262"/>
      <c r="I46" s="227" t="e">
        <f>#REF!</f>
        <v>#REF!</v>
      </c>
      <c r="J46" s="263"/>
      <c r="K46" s="264" t="str">
        <f ca="1">IF(J46=0,"8",INDIRECT($J$6&amp;"9")*J46)</f>
        <v>8</v>
      </c>
      <c r="L46" s="227" t="e">
        <f>#REF!</f>
        <v>#REF!</v>
      </c>
      <c r="M46" s="226" t="str">
        <f>IF(ISERROR(L46),"",COUNTIF(#REF!,L46))</f>
        <v/>
      </c>
      <c r="N46" s="221" t="str">
        <f ca="1">IF(ISERROR(L46),"",IF(M46=0,"8",INDIRECT($J$6&amp;"9")*M46))</f>
        <v/>
      </c>
    </row>
    <row r="47" spans="8:14" ht="12.75" customHeight="1">
      <c r="I47" s="227" t="e">
        <f>#REF!</f>
        <v>#REF!</v>
      </c>
      <c r="J47" s="263" t="str">
        <f>IF(ISERROR(L47),"",COUNTIF(#REF!,I47))</f>
        <v/>
      </c>
      <c r="K47" s="264" t="e">
        <f t="shared" ref="K47:K63" ca="1" si="0">IF(J47=0,"8",INDIRECT($J$6&amp;"9")*J47)</f>
        <v>#REF!</v>
      </c>
      <c r="L47" s="227" t="e">
        <f>#REF!</f>
        <v>#REF!</v>
      </c>
      <c r="M47" s="226" t="str">
        <f>IF(ISERROR(L47),"",COUNTIF(#REF!,L47))</f>
        <v/>
      </c>
      <c r="N47" s="221" t="str">
        <f t="shared" ref="N47:N60" ca="1" si="1">IF(ISERROR(L47),"",IF(M47=0,"8",INDIRECT($J$6&amp;"9")*M47))</f>
        <v/>
      </c>
    </row>
    <row r="48" spans="8:14" ht="12.75" customHeight="1">
      <c r="I48" s="227" t="e">
        <f>#REF!</f>
        <v>#REF!</v>
      </c>
      <c r="J48" s="263" t="str">
        <f>IF(ISERROR(L48),"",COUNTIF(#REF!,I48))</f>
        <v/>
      </c>
      <c r="K48" s="264" t="e">
        <f t="shared" ca="1" si="0"/>
        <v>#REF!</v>
      </c>
      <c r="L48" s="227" t="e">
        <f>#REF!</f>
        <v>#REF!</v>
      </c>
      <c r="M48" s="226" t="str">
        <f>IF(ISERROR(L48),"",COUNTIF(#REF!,L48))</f>
        <v/>
      </c>
      <c r="N48" s="221" t="str">
        <f t="shared" ca="1" si="1"/>
        <v/>
      </c>
    </row>
    <row r="49" spans="9:14" ht="12.75" customHeight="1">
      <c r="I49" s="227" t="e">
        <f>#REF!</f>
        <v>#REF!</v>
      </c>
      <c r="J49" s="263" t="e">
        <f>IF(ISERROR(L49),"",COUNTIF(#REF!,I49))</f>
        <v>#REF!</v>
      </c>
      <c r="K49" s="264" t="e">
        <f t="shared" ca="1" si="0"/>
        <v>#REF!</v>
      </c>
      <c r="L49" s="227"/>
      <c r="M49" s="226"/>
      <c r="N49" s="221"/>
    </row>
    <row r="50" spans="9:14" ht="12.75" customHeight="1">
      <c r="I50" s="227" t="e">
        <f>#REF!</f>
        <v>#REF!</v>
      </c>
      <c r="J50" s="263" t="str">
        <f>IF(ISERROR(L50),"",COUNTIF(#REF!,I50))</f>
        <v/>
      </c>
      <c r="K50" s="264" t="e">
        <f t="shared" ca="1" si="0"/>
        <v>#REF!</v>
      </c>
      <c r="L50" s="227" t="e">
        <f>#REF!</f>
        <v>#REF!</v>
      </c>
      <c r="M50" s="226" t="str">
        <f>IF(ISERROR(L50),"",COUNTIF(#REF!,L50))</f>
        <v/>
      </c>
      <c r="N50" s="221" t="str">
        <f t="shared" ca="1" si="1"/>
        <v/>
      </c>
    </row>
    <row r="51" spans="9:14" ht="12.75" customHeight="1">
      <c r="I51" s="227" t="e">
        <f>#REF!</f>
        <v>#REF!</v>
      </c>
      <c r="J51" s="263" t="str">
        <f>IF(ISERROR(L51),"",COUNTIF(#REF!,I51))</f>
        <v/>
      </c>
      <c r="K51" s="264" t="e">
        <f t="shared" ca="1" si="0"/>
        <v>#REF!</v>
      </c>
      <c r="L51" s="227" t="e">
        <f>#REF!</f>
        <v>#REF!</v>
      </c>
      <c r="M51" s="226" t="str">
        <f>IF(ISERROR(L51),"",COUNTIF(#REF!,L51))</f>
        <v/>
      </c>
      <c r="N51" s="221" t="str">
        <f t="shared" ca="1" si="1"/>
        <v/>
      </c>
    </row>
    <row r="52" spans="9:14" ht="12.75" customHeight="1">
      <c r="I52" s="227" t="e">
        <f>#REF!</f>
        <v>#REF!</v>
      </c>
      <c r="J52" s="263" t="str">
        <f>IF(ISERROR(L52),"",COUNTIF(#REF!,I52))</f>
        <v/>
      </c>
      <c r="K52" s="264" t="e">
        <f t="shared" ca="1" si="0"/>
        <v>#REF!</v>
      </c>
      <c r="L52" s="227" t="e">
        <f>#REF!</f>
        <v>#REF!</v>
      </c>
      <c r="M52" s="226" t="str">
        <f>IF(ISERROR(L52),"",COUNTIF(#REF!,L52))</f>
        <v/>
      </c>
      <c r="N52" s="221" t="str">
        <f t="shared" ca="1" si="1"/>
        <v/>
      </c>
    </row>
    <row r="53" spans="9:14" ht="12.75" customHeight="1">
      <c r="I53" s="227" t="e">
        <f>#REF!</f>
        <v>#REF!</v>
      </c>
      <c r="J53" s="263" t="str">
        <f>IF(ISERROR(L53),"",COUNTIF(#REF!,I53))</f>
        <v/>
      </c>
      <c r="K53" s="264" t="e">
        <f t="shared" ca="1" si="0"/>
        <v>#REF!</v>
      </c>
      <c r="L53" s="227" t="e">
        <f>#REF!</f>
        <v>#REF!</v>
      </c>
      <c r="M53" s="226" t="str">
        <f>IF(ISERROR(L53),"",COUNTIF(#REF!,L53))</f>
        <v/>
      </c>
      <c r="N53" s="221" t="str">
        <f t="shared" ca="1" si="1"/>
        <v/>
      </c>
    </row>
    <row r="54" spans="9:14" ht="12.75" customHeight="1">
      <c r="I54" s="227" t="e">
        <f>#REF!</f>
        <v>#REF!</v>
      </c>
      <c r="J54" s="263" t="str">
        <f>IF(ISERROR(L54),"",COUNTIF(#REF!,I54))</f>
        <v/>
      </c>
      <c r="K54" s="264" t="e">
        <f t="shared" ca="1" si="0"/>
        <v>#REF!</v>
      </c>
      <c r="L54" s="227" t="e">
        <f>#REF!</f>
        <v>#REF!</v>
      </c>
      <c r="M54" s="226" t="str">
        <f>IF(ISERROR(L54),"",COUNTIF(#REF!,L54))</f>
        <v/>
      </c>
      <c r="N54" s="221" t="str">
        <f t="shared" ca="1" si="1"/>
        <v/>
      </c>
    </row>
    <row r="55" spans="9:14" ht="12.75" customHeight="1">
      <c r="I55" s="227" t="e">
        <f>#REF!</f>
        <v>#REF!</v>
      </c>
      <c r="J55" s="263" t="str">
        <f>IF(ISERROR(L55),"",COUNTIF(#REF!,I55))</f>
        <v/>
      </c>
      <c r="K55" s="264" t="e">
        <f t="shared" ca="1" si="0"/>
        <v>#REF!</v>
      </c>
      <c r="L55" s="227" t="e">
        <f>#REF!</f>
        <v>#REF!</v>
      </c>
      <c r="M55" s="226" t="str">
        <f>IF(ISERROR(L55),"",COUNTIF(#REF!,L55))</f>
        <v/>
      </c>
      <c r="N55" s="221" t="str">
        <f t="shared" ca="1" si="1"/>
        <v/>
      </c>
    </row>
    <row r="56" spans="9:14" ht="12.75" customHeight="1">
      <c r="I56" s="227" t="e">
        <f>#REF!</f>
        <v>#REF!</v>
      </c>
      <c r="J56" s="263" t="str">
        <f>IF(ISERROR(L56),"",COUNTIF(#REF!,I56))</f>
        <v/>
      </c>
      <c r="K56" s="264" t="e">
        <f t="shared" ca="1" si="0"/>
        <v>#REF!</v>
      </c>
      <c r="L56" s="227" t="e">
        <f>#REF!</f>
        <v>#REF!</v>
      </c>
      <c r="M56" s="226" t="str">
        <f>IF(ISERROR(L56),"",COUNTIF(#REF!,L56))</f>
        <v/>
      </c>
      <c r="N56" s="221" t="str">
        <f t="shared" ca="1" si="1"/>
        <v/>
      </c>
    </row>
    <row r="57" spans="9:14" ht="12.75" customHeight="1">
      <c r="I57" s="227" t="e">
        <f>#REF!</f>
        <v>#REF!</v>
      </c>
      <c r="J57" s="263" t="str">
        <f>IF(ISERROR(L57),"",COUNTIF(#REF!,I57))</f>
        <v/>
      </c>
      <c r="K57" s="264" t="e">
        <f t="shared" ca="1" si="0"/>
        <v>#REF!</v>
      </c>
      <c r="L57" s="227" t="e">
        <f>#REF!</f>
        <v>#REF!</v>
      </c>
      <c r="M57" s="226" t="str">
        <f>IF(ISERROR(L57),"",COUNTIF(#REF!,L57))</f>
        <v/>
      </c>
      <c r="N57" s="221" t="str">
        <f t="shared" ca="1" si="1"/>
        <v/>
      </c>
    </row>
    <row r="58" spans="9:14" ht="12.75" customHeight="1">
      <c r="I58" s="227" t="e">
        <f>#REF!</f>
        <v>#REF!</v>
      </c>
      <c r="J58" s="263" t="e">
        <f>IF(ISERROR(L58),"",COUNTIF(#REF!,I58))</f>
        <v>#REF!</v>
      </c>
      <c r="K58" s="264" t="e">
        <f t="shared" ca="1" si="0"/>
        <v>#REF!</v>
      </c>
      <c r="L58" s="227"/>
      <c r="M58" s="226"/>
      <c r="N58" s="221"/>
    </row>
    <row r="59" spans="9:14" ht="12.75" customHeight="1">
      <c r="I59" s="227" t="e">
        <f>#REF!</f>
        <v>#REF!</v>
      </c>
      <c r="J59" s="263" t="str">
        <f>IF(ISERROR(L59),"",COUNTIF(#REF!,I59))</f>
        <v/>
      </c>
      <c r="K59" s="264" t="e">
        <f t="shared" ca="1" si="0"/>
        <v>#REF!</v>
      </c>
      <c r="L59" s="227" t="e">
        <f>#REF!</f>
        <v>#REF!</v>
      </c>
      <c r="M59" s="226" t="str">
        <f>IF(ISERROR(L59),"",COUNTIF(#REF!,L59))</f>
        <v/>
      </c>
      <c r="N59" s="221" t="str">
        <f t="shared" ca="1" si="1"/>
        <v/>
      </c>
    </row>
    <row r="60" spans="9:14" ht="12.75" customHeight="1">
      <c r="I60" s="227" t="e">
        <f>#REF!</f>
        <v>#REF!</v>
      </c>
      <c r="J60" s="263" t="str">
        <f>IF(ISERROR(L60),"",COUNTIF(#REF!,I60))</f>
        <v/>
      </c>
      <c r="K60" s="264" t="e">
        <f t="shared" ca="1" si="0"/>
        <v>#REF!</v>
      </c>
      <c r="L60" s="227" t="e">
        <f>#REF!</f>
        <v>#REF!</v>
      </c>
      <c r="M60" s="226" t="str">
        <f>IF(ISERROR(L60),"",COUNTIF(#REF!,L60))</f>
        <v/>
      </c>
      <c r="N60" s="221" t="str">
        <f t="shared" ca="1" si="1"/>
        <v/>
      </c>
    </row>
    <row r="61" spans="9:14" ht="12.75" customHeight="1">
      <c r="I61" s="227" t="e">
        <f>#REF!</f>
        <v>#REF!</v>
      </c>
      <c r="J61" s="263" t="str">
        <f>IF(ISERROR(L61),"",COUNTIF(#REF!,I61))</f>
        <v/>
      </c>
      <c r="K61" s="264" t="e">
        <f t="shared" ca="1" si="0"/>
        <v>#REF!</v>
      </c>
      <c r="L61" s="227" t="e">
        <f>#REF!</f>
        <v>#REF!</v>
      </c>
      <c r="M61" s="226" t="str">
        <f>IF(ISERROR(L61),"",COUNTIF(#REF!,L61))</f>
        <v/>
      </c>
      <c r="N61" s="221" t="str">
        <f ca="1">IF(ISERROR(L61),"",IF(M61=0,"8",INDIRECT($J$6&amp;"9")*M61))</f>
        <v/>
      </c>
    </row>
    <row r="62" spans="9:14" ht="12.75" customHeight="1">
      <c r="I62" s="227"/>
      <c r="J62" s="263"/>
      <c r="K62" s="264"/>
      <c r="L62" s="227" t="e">
        <f>#REF!</f>
        <v>#REF!</v>
      </c>
      <c r="M62" s="226" t="str">
        <f>IF(ISERROR(L62),"",COUNTIF(#REF!,L62))</f>
        <v/>
      </c>
      <c r="N62" s="221" t="str">
        <f t="shared" ref="N62:N75" ca="1" si="2">IF(ISERROR(L62),"",INDIRECT($J$6&amp;"9"))</f>
        <v/>
      </c>
    </row>
    <row r="63" spans="9:14" ht="12.75" customHeight="1">
      <c r="I63" s="227" t="e">
        <f>#REF!</f>
        <v>#REF!</v>
      </c>
      <c r="J63" s="263" t="str">
        <f>IF(ISERROR(L63),"",COUNTIF(#REF!,I63))</f>
        <v/>
      </c>
      <c r="K63" s="264" t="e">
        <f t="shared" ca="1" si="0"/>
        <v>#REF!</v>
      </c>
      <c r="L63" s="227" t="e">
        <f>#REF!</f>
        <v>#REF!</v>
      </c>
      <c r="M63" s="226">
        <v>1</v>
      </c>
      <c r="N63" s="268" t="str">
        <f t="shared" ca="1" si="2"/>
        <v/>
      </c>
    </row>
    <row r="64" spans="9:14" ht="12.75" customHeight="1">
      <c r="I64" s="227" t="e">
        <f>#REF!</f>
        <v>#REF!</v>
      </c>
      <c r="J64" s="263" t="str">
        <f>IF(ISERROR(L64),"",COUNTIF(#REF!,I64))</f>
        <v/>
      </c>
      <c r="K64" s="264" t="e">
        <f t="shared" ref="K64:K75" ca="1" si="3">INDIRECT($J$6&amp;"8")*J64</f>
        <v>#REF!</v>
      </c>
      <c r="L64" s="227" t="e">
        <f>#REF!</f>
        <v>#REF!</v>
      </c>
      <c r="M64" s="226" t="str">
        <f>IF(ISERROR(L64),"",COUNTIF(#REF!,L64))</f>
        <v/>
      </c>
      <c r="N64" s="221" t="str">
        <f t="shared" ca="1" si="2"/>
        <v/>
      </c>
    </row>
    <row r="65" spans="9:14" ht="12.75" customHeight="1">
      <c r="I65" s="227" t="e">
        <f>#REF!</f>
        <v>#REF!</v>
      </c>
      <c r="J65" s="263" t="str">
        <f>IF(ISERROR(L65),"",COUNTIF(#REF!,I65))</f>
        <v/>
      </c>
      <c r="K65" s="264" t="e">
        <f t="shared" ca="1" si="3"/>
        <v>#REF!</v>
      </c>
      <c r="L65" s="227" t="e">
        <f>#REF!</f>
        <v>#REF!</v>
      </c>
      <c r="M65" s="226" t="str">
        <f>IF(ISERROR(L65),"",COUNTIF(#REF!,L65))</f>
        <v/>
      </c>
      <c r="N65" s="221" t="str">
        <f t="shared" ca="1" si="2"/>
        <v/>
      </c>
    </row>
    <row r="66" spans="9:14" ht="12.75" customHeight="1">
      <c r="I66" s="227" t="e">
        <f>#REF!</f>
        <v>#REF!</v>
      </c>
      <c r="J66" s="263" t="str">
        <f>IF(ISERROR(L66),"",COUNTIF(#REF!,I66))</f>
        <v/>
      </c>
      <c r="K66" s="264" t="e">
        <f t="shared" ca="1" si="3"/>
        <v>#REF!</v>
      </c>
      <c r="L66" s="227" t="e">
        <f>#REF!</f>
        <v>#REF!</v>
      </c>
      <c r="M66" s="226" t="str">
        <f>IF(ISERROR(L66),"",COUNTIF(#REF!,L66))</f>
        <v/>
      </c>
      <c r="N66" s="221" t="str">
        <f t="shared" ca="1" si="2"/>
        <v/>
      </c>
    </row>
    <row r="67" spans="9:14" ht="12.75" customHeight="1">
      <c r="I67" s="227" t="e">
        <f>#REF!</f>
        <v>#REF!</v>
      </c>
      <c r="J67" s="263" t="str">
        <f>IF(ISERROR(L67),"",COUNTIF(#REF!,I67))</f>
        <v/>
      </c>
      <c r="K67" s="264" t="e">
        <f t="shared" ca="1" si="3"/>
        <v>#REF!</v>
      </c>
      <c r="L67" s="227" t="e">
        <f>#REF!</f>
        <v>#REF!</v>
      </c>
      <c r="M67" s="226" t="str">
        <f>IF(ISERROR(L67),"",COUNTIF(#REF!,L67))</f>
        <v/>
      </c>
      <c r="N67" s="221" t="str">
        <f t="shared" ca="1" si="2"/>
        <v/>
      </c>
    </row>
    <row r="68" spans="9:14" ht="12.75" customHeight="1">
      <c r="I68" s="227" t="e">
        <f>#REF!</f>
        <v>#REF!</v>
      </c>
      <c r="J68" s="263" t="str">
        <f>IF(ISERROR(L68),"",COUNTIF(#REF!,I68))</f>
        <v/>
      </c>
      <c r="K68" s="264" t="e">
        <f t="shared" ca="1" si="3"/>
        <v>#REF!</v>
      </c>
      <c r="L68" s="227" t="e">
        <f>#REF!</f>
        <v>#REF!</v>
      </c>
      <c r="M68" s="226" t="str">
        <f>IF(ISERROR(L68),"",COUNTIF(#REF!,L68))</f>
        <v/>
      </c>
      <c r="N68" s="221" t="str">
        <f t="shared" ca="1" si="2"/>
        <v/>
      </c>
    </row>
    <row r="69" spans="9:14" ht="12.75" customHeight="1">
      <c r="I69" s="227" t="e">
        <f>#REF!</f>
        <v>#REF!</v>
      </c>
      <c r="J69" s="263" t="str">
        <f>IF(ISERROR(L69),"",COUNTIF(#REF!,I69))</f>
        <v/>
      </c>
      <c r="K69" s="264" t="e">
        <f t="shared" ca="1" si="3"/>
        <v>#REF!</v>
      </c>
      <c r="L69" s="227" t="e">
        <f>#REF!</f>
        <v>#REF!</v>
      </c>
      <c r="M69" s="226" t="str">
        <f>IF(ISERROR(L69),"",COUNTIF(#REF!,L69))</f>
        <v/>
      </c>
      <c r="N69" s="221" t="str">
        <f t="shared" ca="1" si="2"/>
        <v/>
      </c>
    </row>
    <row r="70" spans="9:14" ht="12.75" customHeight="1">
      <c r="I70" s="227" t="e">
        <f>#REF!</f>
        <v>#REF!</v>
      </c>
      <c r="J70" s="263" t="str">
        <f>IF(ISERROR(L70),"",COUNTIF(#REF!,I70))</f>
        <v/>
      </c>
      <c r="K70" s="264" t="e">
        <f t="shared" ca="1" si="3"/>
        <v>#REF!</v>
      </c>
      <c r="L70" s="227" t="e">
        <f>#REF!</f>
        <v>#REF!</v>
      </c>
      <c r="M70" s="226" t="str">
        <f>IF(ISERROR(L70),"",COUNTIF(#REF!,L70))</f>
        <v/>
      </c>
      <c r="N70" s="221" t="str">
        <f t="shared" ca="1" si="2"/>
        <v/>
      </c>
    </row>
    <row r="71" spans="9:14" ht="12.75" customHeight="1">
      <c r="I71" s="227" t="e">
        <f>#REF!</f>
        <v>#REF!</v>
      </c>
      <c r="J71" s="263" t="str">
        <f>IF(ISERROR(L71),"",COUNTIF(#REF!,I71))</f>
        <v/>
      </c>
      <c r="K71" s="264" t="e">
        <f t="shared" ca="1" si="3"/>
        <v>#REF!</v>
      </c>
      <c r="L71" s="227" t="e">
        <f>#REF!</f>
        <v>#REF!</v>
      </c>
      <c r="M71" s="226" t="str">
        <f>IF(ISERROR(L71),"",COUNTIF(#REF!,L71))</f>
        <v/>
      </c>
      <c r="N71" s="221" t="str">
        <f t="shared" ca="1" si="2"/>
        <v/>
      </c>
    </row>
    <row r="72" spans="9:14" ht="12.75" customHeight="1">
      <c r="I72" s="227" t="e">
        <f>#REF!</f>
        <v>#REF!</v>
      </c>
      <c r="J72" s="263" t="str">
        <f>IF(ISERROR(L72),"",COUNTIF(#REF!,I72))</f>
        <v/>
      </c>
      <c r="K72" s="264" t="e">
        <f t="shared" ca="1" si="3"/>
        <v>#REF!</v>
      </c>
      <c r="L72" s="227" t="e">
        <f>#REF!</f>
        <v>#REF!</v>
      </c>
      <c r="M72" s="226" t="str">
        <f>IF(ISERROR(L72),"",COUNTIF(#REF!,L72))</f>
        <v/>
      </c>
      <c r="N72" s="221" t="str">
        <f t="shared" ca="1" si="2"/>
        <v/>
      </c>
    </row>
    <row r="73" spans="9:14" ht="12.75" customHeight="1">
      <c r="I73" s="227" t="e">
        <f>#REF!</f>
        <v>#REF!</v>
      </c>
      <c r="J73" s="263" t="str">
        <f>IF(ISERROR(L73),"",COUNTIF(#REF!,I73))</f>
        <v/>
      </c>
      <c r="K73" s="264" t="e">
        <f t="shared" ca="1" si="3"/>
        <v>#REF!</v>
      </c>
      <c r="L73" s="227" t="e">
        <f>#REF!</f>
        <v>#REF!</v>
      </c>
      <c r="M73" s="226" t="str">
        <f>IF(ISERROR(L73),"",COUNTIF(#REF!,L73))</f>
        <v/>
      </c>
      <c r="N73" s="221" t="str">
        <f t="shared" ca="1" si="2"/>
        <v/>
      </c>
    </row>
    <row r="74" spans="9:14" ht="12.75" customHeight="1">
      <c r="I74" s="227" t="e">
        <f>#REF!</f>
        <v>#REF!</v>
      </c>
      <c r="J74" s="263" t="str">
        <f>IF(ISERROR(L74),"",COUNTIF(#REF!,I74))</f>
        <v/>
      </c>
      <c r="K74" s="264" t="e">
        <f t="shared" ca="1" si="3"/>
        <v>#REF!</v>
      </c>
      <c r="L74" s="227" t="e">
        <f>#REF!</f>
        <v>#REF!</v>
      </c>
      <c r="M74" s="226" t="str">
        <f>IF(ISERROR(L74),"",COUNTIF(#REF!,L74))</f>
        <v/>
      </c>
      <c r="N74" s="221" t="str">
        <f t="shared" ca="1" si="2"/>
        <v/>
      </c>
    </row>
    <row r="75" spans="9:14" ht="12.75" customHeight="1">
      <c r="I75" s="227" t="e">
        <f>#REF!</f>
        <v>#REF!</v>
      </c>
      <c r="J75" s="263" t="str">
        <f>IF(ISERROR(L75),"",COUNTIF(#REF!,I75))</f>
        <v/>
      </c>
      <c r="K75" s="264" t="e">
        <f t="shared" ca="1" si="3"/>
        <v>#REF!</v>
      </c>
      <c r="L75" s="227" t="e">
        <f>#REF!</f>
        <v>#REF!</v>
      </c>
      <c r="M75" s="226" t="str">
        <f>IF(ISERROR(L75),"",COUNTIF(#REF!,L75))</f>
        <v/>
      </c>
      <c r="N75" s="221" t="str">
        <f t="shared" ca="1" si="2"/>
        <v/>
      </c>
    </row>
    <row r="76" spans="9:14" ht="15.75" customHeight="1">
      <c r="I76" s="222"/>
      <c r="J76" s="223"/>
      <c r="K76" s="224"/>
      <c r="L76" s="223"/>
      <c r="M76" s="225"/>
      <c r="N76" s="225"/>
    </row>
    <row r="77" spans="9:14" ht="15.75" customHeight="1">
      <c r="I77" s="222"/>
      <c r="J77" s="223"/>
      <c r="K77" s="224"/>
      <c r="L77" s="223"/>
      <c r="M77" s="225"/>
      <c r="N77" s="225"/>
    </row>
    <row r="78" spans="9:14" ht="15.75" customHeight="1">
      <c r="I78" s="222"/>
      <c r="J78" s="223"/>
      <c r="K78" s="224"/>
      <c r="L78" s="223"/>
      <c r="M78" s="225"/>
      <c r="N78" s="225"/>
    </row>
    <row r="79" spans="9:14" ht="15.75" customHeight="1">
      <c r="I79" s="222"/>
      <c r="J79" s="223"/>
      <c r="K79" s="224"/>
      <c r="L79" s="223"/>
      <c r="M79" s="225"/>
      <c r="N79" s="225"/>
    </row>
    <row r="80" spans="9:14" ht="15.75" customHeight="1">
      <c r="I80" s="222"/>
      <c r="J80" s="223"/>
      <c r="K80" s="224"/>
      <c r="L80" s="223"/>
      <c r="M80" s="225"/>
      <c r="N80" s="225"/>
    </row>
    <row r="81" spans="9:14" ht="15.75" customHeight="1">
      <c r="I81" s="222"/>
      <c r="J81" s="223"/>
      <c r="K81" s="224"/>
      <c r="L81" s="223"/>
      <c r="M81" s="225"/>
      <c r="N81" s="225"/>
    </row>
    <row r="82" spans="9:14" ht="15.75" customHeight="1">
      <c r="I82" s="222"/>
      <c r="J82" s="223"/>
      <c r="K82" s="224"/>
      <c r="L82" s="223"/>
      <c r="M82" s="225"/>
      <c r="N82" s="225"/>
    </row>
    <row r="83" spans="9:14" ht="15.75" customHeight="1">
      <c r="I83" s="222"/>
      <c r="J83" s="223"/>
      <c r="K83" s="224"/>
      <c r="L83" s="223"/>
      <c r="M83" s="225"/>
      <c r="N83" s="225"/>
    </row>
    <row r="84" spans="9:14" ht="15.75" customHeight="1">
      <c r="I84" s="222"/>
      <c r="J84" s="223"/>
      <c r="K84" s="224"/>
      <c r="L84" s="223"/>
      <c r="M84" s="225"/>
      <c r="N84" s="225"/>
    </row>
    <row r="85" spans="9:14" ht="15.75" customHeight="1">
      <c r="I85" s="222"/>
      <c r="J85" s="223"/>
      <c r="K85" s="224"/>
      <c r="L85" s="223"/>
      <c r="M85" s="225"/>
      <c r="N85" s="225"/>
    </row>
    <row r="86" spans="9:14" ht="15.75" customHeight="1">
      <c r="I86" s="222"/>
      <c r="J86" s="223"/>
      <c r="K86" s="224"/>
      <c r="L86" s="223"/>
      <c r="M86" s="225"/>
      <c r="N86" s="225"/>
    </row>
    <row r="87" spans="9:14" ht="15.75" customHeight="1">
      <c r="I87" s="222"/>
      <c r="J87" s="223"/>
      <c r="K87" s="224"/>
      <c r="L87" s="223"/>
      <c r="M87" s="225"/>
      <c r="N87" s="225"/>
    </row>
    <row r="88" spans="9:14" ht="15.75" customHeight="1">
      <c r="I88" s="222"/>
      <c r="J88" s="223"/>
      <c r="K88" s="224"/>
      <c r="L88" s="223"/>
      <c r="M88" s="225"/>
      <c r="N88" s="225"/>
    </row>
    <row r="89" spans="9:14" ht="15.75" customHeight="1">
      <c r="I89" s="222"/>
      <c r="J89" s="223"/>
      <c r="K89" s="224"/>
      <c r="L89" s="223"/>
      <c r="M89" s="225"/>
      <c r="N89" s="225"/>
    </row>
    <row r="90" spans="9:14" ht="15.75" customHeight="1">
      <c r="I90" s="222"/>
      <c r="J90" s="223"/>
      <c r="K90" s="224"/>
      <c r="L90" s="223"/>
      <c r="M90" s="225"/>
      <c r="N90" s="225"/>
    </row>
    <row r="91" spans="9:14" ht="15.75" customHeight="1">
      <c r="I91" s="222"/>
      <c r="J91" s="223"/>
      <c r="K91" s="224"/>
      <c r="L91" s="223"/>
      <c r="M91" s="225"/>
      <c r="N91" s="225"/>
    </row>
    <row r="92" spans="9:14" ht="15.75" customHeight="1">
      <c r="I92" s="222"/>
      <c r="J92" s="223"/>
      <c r="K92" s="224"/>
      <c r="L92" s="223"/>
      <c r="M92" s="225"/>
      <c r="N92" s="225"/>
    </row>
    <row r="93" spans="9:14" ht="15.75" customHeight="1">
      <c r="I93" s="222"/>
      <c r="J93" s="223"/>
      <c r="K93" s="224"/>
      <c r="L93" s="223"/>
      <c r="M93" s="225"/>
      <c r="N93" s="225"/>
    </row>
    <row r="94" spans="9:14" ht="15.75" customHeight="1">
      <c r="I94" s="222"/>
      <c r="J94" s="223"/>
      <c r="K94" s="224"/>
      <c r="L94" s="223"/>
      <c r="M94" s="225"/>
      <c r="N94" s="225"/>
    </row>
    <row r="95" spans="9:14" ht="15.75" customHeight="1">
      <c r="I95" s="222"/>
      <c r="J95" s="223"/>
      <c r="K95" s="224"/>
      <c r="L95" s="223"/>
      <c r="M95" s="225"/>
      <c r="N95" s="225"/>
    </row>
    <row r="96" spans="9:14" ht="15.75" customHeight="1">
      <c r="I96" s="222"/>
      <c r="J96" s="223"/>
      <c r="K96" s="224"/>
      <c r="L96" s="223"/>
      <c r="M96" s="225"/>
      <c r="N96" s="225"/>
    </row>
    <row r="97" spans="9:14" ht="15.75" customHeight="1">
      <c r="I97" s="222"/>
      <c r="J97" s="223"/>
      <c r="K97" s="224"/>
      <c r="L97" s="223"/>
      <c r="M97" s="225"/>
      <c r="N97" s="225"/>
    </row>
    <row r="98" spans="9:14" ht="15.75" customHeight="1">
      <c r="I98" s="222"/>
      <c r="J98" s="223"/>
      <c r="K98" s="224"/>
      <c r="L98" s="223"/>
      <c r="M98" s="225"/>
      <c r="N98" s="225"/>
    </row>
    <row r="99" spans="9:14" ht="15.75" customHeight="1">
      <c r="I99" s="222"/>
      <c r="J99" s="223"/>
      <c r="K99" s="224"/>
      <c r="L99" s="223"/>
      <c r="M99" s="225"/>
      <c r="N99" s="225"/>
    </row>
    <row r="100" spans="9:14" ht="15.75" customHeight="1">
      <c r="I100" s="222"/>
      <c r="J100" s="223"/>
      <c r="K100" s="224"/>
      <c r="L100" s="223"/>
      <c r="M100" s="225"/>
      <c r="N100" s="225"/>
    </row>
    <row r="101" spans="9:14" ht="15.75" customHeight="1">
      <c r="I101" s="222"/>
      <c r="J101" s="223"/>
      <c r="K101" s="224"/>
      <c r="L101" s="223"/>
      <c r="M101" s="225"/>
      <c r="N101" s="225"/>
    </row>
    <row r="102" spans="9:14" ht="15.75" customHeight="1">
      <c r="I102" s="222"/>
      <c r="J102" s="223"/>
      <c r="K102" s="224"/>
      <c r="L102" s="223"/>
      <c r="M102" s="225"/>
      <c r="N102" s="225"/>
    </row>
    <row r="103" spans="9:14" ht="15.75" customHeight="1">
      <c r="I103" s="222"/>
      <c r="J103" s="223"/>
      <c r="K103" s="224"/>
      <c r="L103" s="223"/>
      <c r="M103" s="225"/>
      <c r="N103" s="225"/>
    </row>
    <row r="104" spans="9:14" ht="15.75" customHeight="1">
      <c r="I104" s="222"/>
      <c r="J104" s="223"/>
      <c r="K104" s="224"/>
      <c r="L104" s="223"/>
      <c r="M104" s="225"/>
      <c r="N104" s="225"/>
    </row>
    <row r="105" spans="9:14" ht="15.75" customHeight="1">
      <c r="I105" s="222"/>
      <c r="J105" s="223"/>
      <c r="K105" s="224"/>
      <c r="L105" s="223"/>
      <c r="M105" s="225"/>
      <c r="N105" s="225"/>
    </row>
    <row r="106" spans="9:14" ht="15.75" customHeight="1">
      <c r="I106" s="222"/>
      <c r="J106" s="223"/>
      <c r="K106" s="224"/>
      <c r="L106" s="223"/>
      <c r="M106" s="225"/>
      <c r="N106" s="225"/>
    </row>
    <row r="107" spans="9:14" ht="15.75" customHeight="1">
      <c r="I107" s="222"/>
      <c r="J107" s="223"/>
      <c r="K107" s="224"/>
      <c r="L107" s="223"/>
      <c r="M107" s="225"/>
      <c r="N107" s="225"/>
    </row>
    <row r="108" spans="9:14" ht="15.75" customHeight="1">
      <c r="I108" s="222"/>
      <c r="J108" s="223"/>
      <c r="K108" s="224"/>
      <c r="L108" s="223"/>
      <c r="M108" s="225"/>
      <c r="N108" s="225"/>
    </row>
    <row r="109" spans="9:14" ht="15.75" customHeight="1">
      <c r="I109" s="222"/>
      <c r="J109" s="223"/>
      <c r="K109" s="224"/>
      <c r="L109" s="223"/>
      <c r="M109" s="225"/>
      <c r="N109" s="225"/>
    </row>
    <row r="110" spans="9:14" ht="15.75" customHeight="1">
      <c r="I110" s="222"/>
      <c r="J110" s="223"/>
      <c r="K110" s="224"/>
      <c r="L110" s="223"/>
      <c r="M110" s="225"/>
      <c r="N110" s="225"/>
    </row>
    <row r="111" spans="9:14" ht="15.75" customHeight="1">
      <c r="I111" s="222"/>
      <c r="J111" s="223"/>
      <c r="K111" s="224"/>
      <c r="L111" s="223"/>
      <c r="M111" s="225"/>
      <c r="N111" s="225"/>
    </row>
    <row r="112" spans="9:14" ht="15.75" customHeight="1">
      <c r="I112" s="222"/>
      <c r="J112" s="223"/>
      <c r="K112" s="224"/>
      <c r="L112" s="223"/>
      <c r="M112" s="225"/>
      <c r="N112" s="225"/>
    </row>
    <row r="113" spans="9:14" ht="15.75" customHeight="1">
      <c r="I113" s="222"/>
      <c r="J113" s="223"/>
      <c r="K113" s="224"/>
      <c r="L113" s="223"/>
      <c r="M113" s="225"/>
      <c r="N113" s="225"/>
    </row>
    <row r="114" spans="9:14" ht="15.75" customHeight="1">
      <c r="I114" s="222"/>
      <c r="J114" s="223"/>
      <c r="K114" s="224"/>
      <c r="L114" s="223"/>
      <c r="M114" s="225"/>
      <c r="N114" s="225"/>
    </row>
    <row r="115" spans="9:14" ht="15.75" customHeight="1">
      <c r="I115" s="222"/>
      <c r="J115" s="223"/>
      <c r="K115" s="224"/>
      <c r="L115" s="223"/>
      <c r="M115" s="225"/>
      <c r="N115" s="225"/>
    </row>
    <row r="116" spans="9:14" ht="15.75" customHeight="1">
      <c r="I116" s="222"/>
      <c r="J116" s="223"/>
      <c r="K116" s="224"/>
      <c r="L116" s="223"/>
      <c r="M116" s="225"/>
      <c r="N116" s="225"/>
    </row>
    <row r="117" spans="9:14" ht="15.75" customHeight="1">
      <c r="I117" s="222"/>
      <c r="J117" s="223"/>
      <c r="K117" s="224"/>
      <c r="L117" s="223"/>
      <c r="M117" s="225"/>
      <c r="N117" s="225"/>
    </row>
    <row r="118" spans="9:14" ht="15.75" customHeight="1">
      <c r="I118" s="222"/>
      <c r="J118" s="223"/>
      <c r="K118" s="224"/>
      <c r="L118" s="223"/>
      <c r="M118" s="225"/>
      <c r="N118" s="225"/>
    </row>
    <row r="119" spans="9:14" ht="15.75" customHeight="1">
      <c r="I119" s="222"/>
      <c r="J119" s="223"/>
      <c r="K119" s="224"/>
      <c r="L119" s="223"/>
      <c r="M119" s="225"/>
      <c r="N119" s="225"/>
    </row>
    <row r="120" spans="9:14" ht="15.75" customHeight="1">
      <c r="I120" s="222"/>
      <c r="J120" s="223"/>
      <c r="K120" s="224"/>
      <c r="L120" s="223"/>
      <c r="M120" s="225"/>
      <c r="N120" s="225"/>
    </row>
    <row r="121" spans="9:14" ht="15.75" customHeight="1">
      <c r="I121" s="222"/>
      <c r="J121" s="223"/>
      <c r="K121" s="224"/>
      <c r="L121" s="223"/>
      <c r="M121" s="225"/>
      <c r="N121" s="225"/>
    </row>
  </sheetData>
  <sheetProtection selectLockedCells="1"/>
  <mergeCells count="2">
    <mergeCell ref="A18:B18"/>
    <mergeCell ref="A19:A20"/>
  </mergeCells>
  <conditionalFormatting sqref="I10">
    <cfRule type="duplicateValues" dxfId="15" priority="13" stopIfTrue="1"/>
  </conditionalFormatting>
  <conditionalFormatting sqref="J4:J6">
    <cfRule type="duplicateValues" dxfId="14" priority="12" stopIfTrue="1"/>
  </conditionalFormatting>
  <conditionalFormatting sqref="J76:J65536 J8:J45 I4:I6 J2:J3">
    <cfRule type="duplicateValues" dxfId="13" priority="11" stopIfTrue="1"/>
  </conditionalFormatting>
  <conditionalFormatting sqref="L45:M45">
    <cfRule type="duplicateValues" dxfId="12" priority="10" stopIfTrue="1"/>
  </conditionalFormatting>
  <conditionalFormatting sqref="J76:J65536 I10 J8 J10:J42 I4:I6 J2:J3">
    <cfRule type="duplicateValues" dxfId="11" priority="9" stopIfTrue="1"/>
  </conditionalFormatting>
  <conditionalFormatting sqref="M45">
    <cfRule type="duplicateValues" dxfId="10" priority="8" stopIfTrue="1"/>
  </conditionalFormatting>
  <conditionalFormatting sqref="L46:L75 I46:I75 K45:K75">
    <cfRule type="containsErrors" dxfId="9" priority="7" stopIfTrue="1">
      <formula>ISERROR(I45)</formula>
    </cfRule>
  </conditionalFormatting>
  <conditionalFormatting sqref="K45:K75 N46:N75">
    <cfRule type="cellIs" dxfId="8" priority="6" stopIfTrue="1" operator="equal">
      <formula>0</formula>
    </cfRule>
  </conditionalFormatting>
  <conditionalFormatting sqref="M11:M42">
    <cfRule type="duplicateValues" dxfId="7" priority="5" stopIfTrue="1"/>
  </conditionalFormatting>
  <conditionalFormatting sqref="L10">
    <cfRule type="duplicateValues" dxfId="6" priority="4" stopIfTrue="1"/>
  </conditionalFormatting>
  <conditionalFormatting sqref="M10">
    <cfRule type="duplicateValues" dxfId="5" priority="3" stopIfTrue="1"/>
  </conditionalFormatting>
  <conditionalFormatting sqref="L10:M10">
    <cfRule type="duplicateValues" dxfId="4" priority="2" stopIfTrue="1"/>
  </conditionalFormatting>
  <conditionalFormatting sqref="J11:J42 M11:M42">
    <cfRule type="duplicateValues" dxfId="3"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307" customWidth="1"/>
    <col min="2" max="2" width="17.5703125" style="307" customWidth="1"/>
    <col min="3" max="5" width="17.5703125" style="308" customWidth="1"/>
    <col min="6" max="6" width="10.7109375" style="309" customWidth="1"/>
    <col min="7" max="16384" width="18.85546875" style="196"/>
  </cols>
  <sheetData>
    <row r="1" spans="1:6" ht="46.5" customHeight="1" thickBot="1">
      <c r="A1" s="465" t="str">
        <f>info!C3</f>
        <v>Yasaka Open</v>
      </c>
      <c r="B1" s="465"/>
      <c r="C1" s="466" t="s">
        <v>144</v>
      </c>
      <c r="D1" s="466"/>
      <c r="E1" s="467" t="str">
        <f>info!C4</f>
        <v>Juniori</v>
      </c>
      <c r="F1" s="467"/>
    </row>
    <row r="2" spans="1:6" ht="9.75" customHeight="1" thickTop="1">
      <c r="A2" s="281"/>
      <c r="B2" s="281"/>
      <c r="C2" s="282"/>
      <c r="D2" s="282"/>
      <c r="E2" s="282"/>
      <c r="F2" s="283"/>
    </row>
    <row r="3" spans="1:6" s="284" customFormat="1" ht="18" customHeight="1">
      <c r="A3" s="310" t="s">
        <v>136</v>
      </c>
      <c r="B3" s="311"/>
      <c r="C3" s="311"/>
      <c r="D3" s="311"/>
      <c r="E3" s="311"/>
      <c r="F3" s="311"/>
    </row>
    <row r="4" spans="1:6" s="284" customFormat="1" ht="18" customHeight="1">
      <c r="A4" s="312"/>
      <c r="B4" s="312"/>
      <c r="C4" s="312"/>
      <c r="D4" s="312"/>
      <c r="E4" s="312"/>
      <c r="F4" s="312"/>
    </row>
    <row r="5" spans="1:6" s="316" customFormat="1" ht="18" customHeight="1">
      <c r="A5" s="313" t="s">
        <v>137</v>
      </c>
      <c r="B5" s="314" t="e">
        <f>#REF!</f>
        <v>#REF!</v>
      </c>
      <c r="C5" s="315" t="e">
        <f>INDEX(#REF!,MATCH(B5,#REF!,0))</f>
        <v>#REF!</v>
      </c>
      <c r="D5" s="315"/>
      <c r="E5" s="315"/>
      <c r="F5" s="315"/>
    </row>
    <row r="6" spans="1:6" s="319" customFormat="1" ht="18" customHeight="1">
      <c r="A6" s="317" t="s">
        <v>138</v>
      </c>
      <c r="B6" s="314" t="e">
        <f>#REF!</f>
        <v>#REF!</v>
      </c>
      <c r="C6" s="315" t="e">
        <f>INDEX(#REF!,MATCH(B6,#REF!,0))</f>
        <v>#REF!</v>
      </c>
      <c r="D6" s="318"/>
      <c r="E6" s="318"/>
      <c r="F6" s="318"/>
    </row>
    <row r="7" spans="1:6" s="316" customFormat="1" ht="18" customHeight="1">
      <c r="A7" s="317" t="s">
        <v>139</v>
      </c>
      <c r="B7" s="314" t="e">
        <f>#REF!</f>
        <v>#REF!</v>
      </c>
      <c r="C7" s="315" t="e">
        <f>INDEX(#REF!,MATCH(B7,#REF!,0))</f>
        <v>#REF!</v>
      </c>
      <c r="D7" s="315"/>
      <c r="E7" s="315"/>
      <c r="F7" s="315"/>
    </row>
    <row r="8" spans="1:6" s="316" customFormat="1" ht="18" customHeight="1">
      <c r="A8" s="317"/>
      <c r="B8" s="314" t="e">
        <f>#REF!</f>
        <v>#REF!</v>
      </c>
      <c r="C8" s="315" t="e">
        <f>INDEX(#REF!,MATCH(B8,#REF!,0))</f>
        <v>#REF!</v>
      </c>
      <c r="D8" s="315"/>
      <c r="E8" s="315"/>
      <c r="F8" s="315"/>
    </row>
    <row r="9" spans="1:6" s="316" customFormat="1" ht="18" customHeight="1">
      <c r="A9" s="320"/>
      <c r="B9" s="321"/>
      <c r="C9" s="321"/>
      <c r="D9" s="321"/>
      <c r="E9" s="322"/>
      <c r="F9" s="322"/>
    </row>
    <row r="10" spans="1:6" s="316" customFormat="1" ht="18" customHeight="1">
      <c r="A10" s="317"/>
      <c r="B10" s="323"/>
      <c r="C10" s="324"/>
      <c r="D10" s="324"/>
      <c r="E10" s="315"/>
      <c r="F10" s="315"/>
    </row>
    <row r="11" spans="1:6" s="316" customFormat="1" ht="18" customHeight="1">
      <c r="A11" s="313" t="s">
        <v>140</v>
      </c>
      <c r="B11" s="314" t="e">
        <f>IF(#REF!=#REF!,"",#REF!)</f>
        <v>#REF!</v>
      </c>
      <c r="C11" s="315" t="e">
        <f>INDEX(#REF!,MATCH(B11,#REF!,0))</f>
        <v>#REF!</v>
      </c>
      <c r="D11" s="315"/>
      <c r="E11" s="315"/>
      <c r="F11" s="315"/>
    </row>
    <row r="12" spans="1:6" s="316" customFormat="1" ht="18" customHeight="1">
      <c r="A12" s="317"/>
      <c r="B12" s="314" t="e">
        <f>IF(#REF!=#REF!,"",#REF!)</f>
        <v>#REF!</v>
      </c>
      <c r="C12" s="315" t="e">
        <f>INDEX(#REF!,MATCH(B12,#REF!,0))</f>
        <v>#REF!</v>
      </c>
      <c r="D12" s="315"/>
      <c r="E12" s="318"/>
      <c r="F12" s="318"/>
    </row>
    <row r="13" spans="1:6" s="316" customFormat="1" ht="18" customHeight="1">
      <c r="A13" s="317"/>
      <c r="B13" s="314" t="e">
        <f>IF(#REF!=#REF!,"",#REF!)</f>
        <v>#REF!</v>
      </c>
      <c r="C13" s="315" t="e">
        <f>INDEX(#REF!,MATCH(B13,#REF!,0))</f>
        <v>#REF!</v>
      </c>
      <c r="D13" s="315"/>
      <c r="E13" s="315"/>
      <c r="F13" s="315"/>
    </row>
    <row r="14" spans="1:6" s="316" customFormat="1" ht="18" customHeight="1">
      <c r="A14" s="317"/>
      <c r="B14" s="314" t="e">
        <f>IF(#REF!=#REF!,"",#REF!)</f>
        <v>#REF!</v>
      </c>
      <c r="C14" s="315" t="e">
        <f>INDEX(#REF!,MATCH(B14,#REF!,0))</f>
        <v>#REF!</v>
      </c>
      <c r="D14" s="315"/>
      <c r="E14" s="315"/>
      <c r="F14" s="315"/>
    </row>
    <row r="15" spans="1:6" s="316" customFormat="1" ht="14.25" customHeight="1">
      <c r="A15" s="320"/>
      <c r="B15" s="321"/>
      <c r="C15" s="321"/>
      <c r="D15" s="321"/>
      <c r="E15" s="322"/>
      <c r="F15" s="322"/>
    </row>
    <row r="16" spans="1:6" s="316" customFormat="1" ht="14.25" customHeight="1">
      <c r="A16" s="325"/>
      <c r="B16" s="326"/>
      <c r="C16" s="324"/>
      <c r="D16" s="324"/>
      <c r="E16" s="315"/>
      <c r="F16" s="315"/>
    </row>
    <row r="17" spans="1:6" s="316" customFormat="1" ht="14.25" customHeight="1">
      <c r="A17" s="313" t="s">
        <v>143</v>
      </c>
      <c r="B17" s="324" t="e">
        <f>IF(#REF!=#REF!,"",#REF!)</f>
        <v>#REF!</v>
      </c>
      <c r="C17" s="315" t="e">
        <f>INDEX(#REF!,MATCH(B17,#REF!,0))</f>
        <v>#REF!</v>
      </c>
      <c r="D17" s="324" t="e">
        <f>IF(#REF!=#REF!,"",#REF!)</f>
        <v>#REF!</v>
      </c>
      <c r="E17" s="315" t="e">
        <f>INDEX(#REF!,MATCH(D17,#REF!,0))</f>
        <v>#REF!</v>
      </c>
    </row>
    <row r="18" spans="1:6" s="316" customFormat="1" ht="14.25" customHeight="1">
      <c r="A18" s="317"/>
      <c r="B18" s="324" t="e">
        <f>IF(#REF!=#REF!,"",#REF!)</f>
        <v>#REF!</v>
      </c>
      <c r="C18" s="315" t="e">
        <f>INDEX(#REF!,MATCH(B18,#REF!,0))</f>
        <v>#REF!</v>
      </c>
      <c r="D18" s="324" t="e">
        <f>IF(#REF!=#REF!,"",#REF!)</f>
        <v>#REF!</v>
      </c>
      <c r="E18" s="315" t="e">
        <f>INDEX(#REF!,MATCH(D18,#REF!,0))</f>
        <v>#REF!</v>
      </c>
    </row>
    <row r="19" spans="1:6" s="316" customFormat="1" ht="14.25" customHeight="1">
      <c r="A19" s="317"/>
      <c r="B19" s="324" t="e">
        <f>IF(#REF!=#REF!,"",#REF!)</f>
        <v>#REF!</v>
      </c>
      <c r="C19" s="315" t="e">
        <f>INDEX(#REF!,MATCH(B19,#REF!,0))</f>
        <v>#REF!</v>
      </c>
      <c r="D19" s="324" t="e">
        <f>IF(#REF!=#REF!,"",#REF!)</f>
        <v>#REF!</v>
      </c>
      <c r="E19" s="315" t="e">
        <f>INDEX(#REF!,MATCH(D19,#REF!,0))</f>
        <v>#REF!</v>
      </c>
    </row>
    <row r="20" spans="1:6" s="316" customFormat="1" ht="14.25" customHeight="1">
      <c r="A20" s="317"/>
      <c r="B20" s="324" t="e">
        <f>IF(#REF!=#REF!,"",#REF!)</f>
        <v>#REF!</v>
      </c>
      <c r="C20" s="315" t="e">
        <f>INDEX(#REF!,MATCH(B20,#REF!,0))</f>
        <v>#REF!</v>
      </c>
      <c r="D20" s="324" t="e">
        <f>IF(#REF!=#REF!,"",#REF!)</f>
        <v>#REF!</v>
      </c>
      <c r="E20" s="315" t="e">
        <f>INDEX(#REF!,MATCH(D20,#REF!,0))</f>
        <v>#REF!</v>
      </c>
    </row>
    <row r="21" spans="1:6" s="316" customFormat="1" ht="14.25" customHeight="1">
      <c r="A21" s="320"/>
      <c r="B21" s="321"/>
      <c r="C21" s="327"/>
      <c r="D21" s="328"/>
      <c r="E21" s="322"/>
      <c r="F21" s="322"/>
    </row>
    <row r="22" spans="1:6" s="316" customFormat="1" ht="14.25" customHeight="1">
      <c r="A22" s="317"/>
      <c r="B22" s="323"/>
      <c r="C22" s="324"/>
      <c r="D22" s="329"/>
      <c r="E22" s="315"/>
      <c r="F22" s="315"/>
    </row>
    <row r="23" spans="1:6" s="316" customFormat="1" ht="14.25" customHeight="1">
      <c r="A23" s="313" t="s">
        <v>141</v>
      </c>
      <c r="B23" s="330" t="e">
        <f>IF(#REF!=#REF!,"",#REF!)</f>
        <v>#REF!</v>
      </c>
      <c r="C23" s="315" t="e">
        <f>INDEX(#REF!,MATCH(B23,#REF!,0))</f>
        <v>#REF!</v>
      </c>
      <c r="D23" s="330" t="e">
        <f>IF(#REF!=#REF!,"",#REF!)</f>
        <v>#REF!</v>
      </c>
      <c r="E23" s="315" t="e">
        <f>INDEX(#REF!,MATCH(D23,#REF!,0))</f>
        <v>#REF!</v>
      </c>
    </row>
    <row r="24" spans="1:6" s="316" customFormat="1" ht="14.25" customHeight="1">
      <c r="A24" s="317"/>
      <c r="B24" s="330" t="e">
        <f>IF(#REF!=#REF!,"",#REF!)</f>
        <v>#REF!</v>
      </c>
      <c r="C24" s="315" t="e">
        <f>INDEX(#REF!,MATCH(B24,#REF!,0))</f>
        <v>#REF!</v>
      </c>
      <c r="D24" s="330" t="e">
        <f>IF(#REF!=#REF!,"",#REF!)</f>
        <v>#REF!</v>
      </c>
      <c r="E24" s="315" t="e">
        <f>INDEX(#REF!,MATCH(D24,#REF!,0))</f>
        <v>#REF!</v>
      </c>
    </row>
    <row r="25" spans="1:6" s="316" customFormat="1" ht="14.25" customHeight="1">
      <c r="A25" s="317"/>
      <c r="B25" s="330" t="e">
        <f>IF(#REF!=#REF!,"",#REF!)</f>
        <v>#REF!</v>
      </c>
      <c r="C25" s="315" t="e">
        <f>INDEX(#REF!,MATCH(B25,#REF!,0))</f>
        <v>#REF!</v>
      </c>
      <c r="D25" s="330" t="e">
        <f>IF(#REF!=#REF!,"",#REF!)</f>
        <v>#REF!</v>
      </c>
      <c r="E25" s="315" t="e">
        <f>INDEX(#REF!,MATCH(D25,#REF!,0))</f>
        <v>#REF!</v>
      </c>
    </row>
    <row r="26" spans="1:6" s="316" customFormat="1" ht="14.25" customHeight="1">
      <c r="A26" s="317"/>
      <c r="B26" s="330" t="e">
        <f>IF(#REF!=#REF!,"",#REF!)</f>
        <v>#REF!</v>
      </c>
      <c r="C26" s="315" t="e">
        <f>INDEX(#REF!,MATCH(B26,#REF!,0))</f>
        <v>#REF!</v>
      </c>
      <c r="D26" s="330" t="e">
        <f>IF(#REF!=#REF!,"",#REF!)</f>
        <v>#REF!</v>
      </c>
      <c r="E26" s="315" t="e">
        <f>INDEX(#REF!,MATCH(D26,#REF!,0))</f>
        <v>#REF!</v>
      </c>
    </row>
    <row r="27" spans="1:6" s="316" customFormat="1" ht="14.25" customHeight="1">
      <c r="A27" s="317"/>
      <c r="B27" s="330" t="e">
        <f>IF(#REF!=#REF!,"",#REF!)</f>
        <v>#REF!</v>
      </c>
      <c r="C27" s="315" t="e">
        <f>INDEX(#REF!,MATCH(B27,#REF!,0))</f>
        <v>#REF!</v>
      </c>
      <c r="D27" s="330" t="e">
        <f>IF(#REF!=#REF!,"",#REF!)</f>
        <v>#REF!</v>
      </c>
      <c r="E27" s="315" t="e">
        <f>INDEX(#REF!,MATCH(D27,#REF!,0))</f>
        <v>#REF!</v>
      </c>
    </row>
    <row r="28" spans="1:6" s="316" customFormat="1" ht="14.25" customHeight="1">
      <c r="A28" s="317"/>
      <c r="B28" s="330" t="e">
        <f>IF(#REF!=#REF!,"",#REF!)</f>
        <v>#REF!</v>
      </c>
      <c r="C28" s="315" t="e">
        <f>INDEX(#REF!,MATCH(B28,#REF!,0))</f>
        <v>#REF!</v>
      </c>
      <c r="D28" s="330" t="e">
        <f>IF(#REF!=#REF!,"",#REF!)</f>
        <v>#REF!</v>
      </c>
      <c r="E28" s="315" t="e">
        <f>INDEX(#REF!,MATCH(D28,#REF!,0))</f>
        <v>#REF!</v>
      </c>
    </row>
    <row r="29" spans="1:6" s="316" customFormat="1" ht="14.25" customHeight="1">
      <c r="A29" s="317"/>
      <c r="B29" s="330" t="e">
        <f>IF(#REF!=#REF!,"",#REF!)</f>
        <v>#REF!</v>
      </c>
      <c r="C29" s="315" t="e">
        <f>INDEX(#REF!,MATCH(B29,#REF!,0))</f>
        <v>#REF!</v>
      </c>
      <c r="D29" s="330" t="e">
        <f>IF(#REF!=#REF!,"",#REF!)</f>
        <v>#REF!</v>
      </c>
      <c r="E29" s="315" t="e">
        <f>INDEX(#REF!,MATCH(D29,#REF!,0))</f>
        <v>#REF!</v>
      </c>
    </row>
    <row r="30" spans="1:6" s="316" customFormat="1" ht="14.25" customHeight="1">
      <c r="A30" s="317"/>
      <c r="B30" s="330" t="e">
        <f>IF(#REF!=#REF!,"",#REF!)</f>
        <v>#REF!</v>
      </c>
      <c r="C30" s="315" t="e">
        <f>INDEX(#REF!,MATCH(B30,#REF!,0))</f>
        <v>#REF!</v>
      </c>
      <c r="D30" s="330" t="e">
        <f>IF(#REF!=#REF!,"",#REF!)</f>
        <v>#REF!</v>
      </c>
      <c r="E30" s="315" t="e">
        <f>INDEX(#REF!,MATCH(D30,#REF!,0))</f>
        <v>#REF!</v>
      </c>
    </row>
    <row r="31" spans="1:6" s="316" customFormat="1" ht="14.25" customHeight="1">
      <c r="A31" s="320"/>
      <c r="B31" s="321"/>
      <c r="C31" s="327"/>
      <c r="D31" s="327"/>
      <c r="E31" s="322"/>
      <c r="F31" s="322"/>
    </row>
    <row r="32" spans="1:6" s="316" customFormat="1" ht="14.25" customHeight="1">
      <c r="A32" s="317"/>
      <c r="B32" s="323"/>
      <c r="C32" s="331"/>
      <c r="D32" s="331"/>
      <c r="E32" s="315"/>
      <c r="F32" s="315"/>
    </row>
    <row r="33" spans="1:5" s="316" customFormat="1" ht="14.25" customHeight="1">
      <c r="A33" s="313" t="s">
        <v>142</v>
      </c>
      <c r="B33" s="315" t="e">
        <f>IF(#REF!=#REF!,"",#REF!)</f>
        <v>#REF!</v>
      </c>
      <c r="C33" s="315" t="e">
        <f>INDEX(#REF!,MATCH(B33,#REF!,0))</f>
        <v>#REF!</v>
      </c>
      <c r="D33" s="315" t="e">
        <f>IF(#REF!=#REF!,"",#REF!)</f>
        <v>#REF!</v>
      </c>
      <c r="E33" s="315" t="e">
        <f>INDEX(#REF!,MATCH(D33,#REF!,0))</f>
        <v>#REF!</v>
      </c>
    </row>
    <row r="34" spans="1:5" s="316" customFormat="1" ht="14.25" customHeight="1">
      <c r="A34" s="332"/>
      <c r="B34" s="315" t="e">
        <f>IF(#REF!=#REF!,"",#REF!)</f>
        <v>#REF!</v>
      </c>
      <c r="C34" s="315" t="e">
        <f>INDEX(#REF!,MATCH(B34,#REF!,0))</f>
        <v>#REF!</v>
      </c>
      <c r="D34" s="315" t="e">
        <f>IF(#REF!=#REF!,"",#REF!)</f>
        <v>#REF!</v>
      </c>
      <c r="E34" s="315" t="e">
        <f>INDEX(#REF!,MATCH(D34,#REF!,0))</f>
        <v>#REF!</v>
      </c>
    </row>
    <row r="35" spans="1:5" s="316" customFormat="1" ht="14.25" customHeight="1">
      <c r="A35" s="332"/>
      <c r="B35" s="315" t="e">
        <f>IF(#REF!=#REF!,"",#REF!)</f>
        <v>#REF!</v>
      </c>
      <c r="C35" s="315" t="e">
        <f>INDEX(#REF!,MATCH(B35,#REF!,0))</f>
        <v>#REF!</v>
      </c>
      <c r="D35" s="315" t="e">
        <f>IF(#REF!=#REF!,"",#REF!)</f>
        <v>#REF!</v>
      </c>
      <c r="E35" s="315" t="e">
        <f>INDEX(#REF!,MATCH(D35,#REF!,0))</f>
        <v>#REF!</v>
      </c>
    </row>
    <row r="36" spans="1:5" s="316" customFormat="1" ht="14.25" customHeight="1">
      <c r="A36" s="332"/>
      <c r="B36" s="315" t="e">
        <f>IF(#REF!=#REF!,"",#REF!)</f>
        <v>#REF!</v>
      </c>
      <c r="C36" s="315" t="e">
        <f>INDEX(#REF!,MATCH(B36,#REF!,0))</f>
        <v>#REF!</v>
      </c>
      <c r="D36" s="315" t="e">
        <f>IF(#REF!=#REF!,"",#REF!)</f>
        <v>#REF!</v>
      </c>
      <c r="E36" s="315" t="e">
        <f>INDEX(#REF!,MATCH(D36,#REF!,0))</f>
        <v>#REF!</v>
      </c>
    </row>
    <row r="37" spans="1:5" s="316" customFormat="1" ht="14.25" customHeight="1">
      <c r="A37" s="332"/>
      <c r="B37" s="315" t="e">
        <f>IF(#REF!=#REF!,"",#REF!)</f>
        <v>#REF!</v>
      </c>
      <c r="C37" s="315" t="e">
        <f>INDEX(#REF!,MATCH(B37,#REF!,0))</f>
        <v>#REF!</v>
      </c>
      <c r="D37" s="315" t="e">
        <f>IF(#REF!=#REF!,"",#REF!)</f>
        <v>#REF!</v>
      </c>
      <c r="E37" s="315" t="e">
        <f>INDEX(#REF!,MATCH(D37,#REF!,0))</f>
        <v>#REF!</v>
      </c>
    </row>
    <row r="38" spans="1:5" s="316" customFormat="1" ht="14.25" customHeight="1">
      <c r="A38" s="332"/>
      <c r="B38" s="315" t="e">
        <f>IF(#REF!=#REF!,"",#REF!)</f>
        <v>#REF!</v>
      </c>
      <c r="C38" s="315" t="e">
        <f>INDEX(#REF!,MATCH(B38,#REF!,0))</f>
        <v>#REF!</v>
      </c>
      <c r="D38" s="315" t="e">
        <f>IF(#REF!=#REF!,"",#REF!)</f>
        <v>#REF!</v>
      </c>
      <c r="E38" s="315" t="e">
        <f>INDEX(#REF!,MATCH(D38,#REF!,0))</f>
        <v>#REF!</v>
      </c>
    </row>
    <row r="39" spans="1:5" s="316" customFormat="1" ht="14.25" customHeight="1">
      <c r="A39" s="332"/>
      <c r="B39" s="315" t="e">
        <f>IF(#REF!=#REF!,"",#REF!)</f>
        <v>#REF!</v>
      </c>
      <c r="C39" s="315" t="e">
        <f>INDEX(#REF!,MATCH(B39,#REF!,0))</f>
        <v>#REF!</v>
      </c>
      <c r="D39" s="315" t="e">
        <f>IF(#REF!=#REF!,"",#REF!)</f>
        <v>#REF!</v>
      </c>
      <c r="E39" s="315" t="e">
        <f>INDEX(#REF!,MATCH(D39,#REF!,0))</f>
        <v>#REF!</v>
      </c>
    </row>
    <row r="40" spans="1:5" s="316" customFormat="1" ht="14.25" customHeight="1">
      <c r="A40" s="332"/>
      <c r="B40" s="315" t="e">
        <f>IF(#REF!=#REF!,"",#REF!)</f>
        <v>#REF!</v>
      </c>
      <c r="C40" s="315" t="e">
        <f>INDEX(#REF!,MATCH(B40,#REF!,0))</f>
        <v>#REF!</v>
      </c>
      <c r="D40" s="315" t="e">
        <f>IF(#REF!=#REF!,"",#REF!)</f>
        <v>#REF!</v>
      </c>
      <c r="E40" s="315" t="e">
        <f>INDEX(#REF!,MATCH(D40,#REF!,0))</f>
        <v>#REF!</v>
      </c>
    </row>
    <row r="41" spans="1:5" s="316" customFormat="1" ht="14.25" customHeight="1">
      <c r="A41" s="332"/>
      <c r="B41" s="315" t="e">
        <f>IF(#REF!=#REF!,"",#REF!)</f>
        <v>#REF!</v>
      </c>
      <c r="C41" s="315" t="e">
        <f>INDEX(#REF!,MATCH(B41,#REF!,0))</f>
        <v>#REF!</v>
      </c>
      <c r="D41" s="315" t="e">
        <f>IF(#REF!=#REF!,"",#REF!)</f>
        <v>#REF!</v>
      </c>
      <c r="E41" s="315" t="e">
        <f>INDEX(#REF!,MATCH(D41,#REF!,0))</f>
        <v>#REF!</v>
      </c>
    </row>
    <row r="42" spans="1:5" s="316" customFormat="1" ht="14.25" customHeight="1">
      <c r="A42" s="332"/>
      <c r="B42" s="315" t="e">
        <f>IF(#REF!=#REF!,"",#REF!)</f>
        <v>#REF!</v>
      </c>
      <c r="C42" s="315" t="e">
        <f>INDEX(#REF!,MATCH(B42,#REF!,0))</f>
        <v>#REF!</v>
      </c>
      <c r="D42" s="315" t="e">
        <f>IF(#REF!=#REF!,"",#REF!)</f>
        <v>#REF!</v>
      </c>
      <c r="E42" s="315" t="e">
        <f>INDEX(#REF!,MATCH(D42,#REF!,0))</f>
        <v>#REF!</v>
      </c>
    </row>
    <row r="43" spans="1:5" s="316" customFormat="1" ht="14.25" customHeight="1">
      <c r="A43" s="332"/>
      <c r="B43" s="315" t="e">
        <f>IF(#REF!=#REF!,"",#REF!)</f>
        <v>#REF!</v>
      </c>
      <c r="C43" s="315" t="e">
        <f>INDEX(#REF!,MATCH(B43,#REF!,0))</f>
        <v>#REF!</v>
      </c>
      <c r="D43" s="315" t="e">
        <f>IF(#REF!=#REF!,"",#REF!)</f>
        <v>#REF!</v>
      </c>
      <c r="E43" s="315" t="e">
        <f>INDEX(#REF!,MATCH(D43,#REF!,0))</f>
        <v>#REF!</v>
      </c>
    </row>
    <row r="44" spans="1:5" s="316" customFormat="1" ht="14.25" customHeight="1">
      <c r="A44" s="332"/>
      <c r="B44" s="315" t="e">
        <f>IF(#REF!=#REF!,"",#REF!)</f>
        <v>#REF!</v>
      </c>
      <c r="C44" s="315" t="e">
        <f>INDEX(#REF!,MATCH(B44,#REF!,0))</f>
        <v>#REF!</v>
      </c>
      <c r="D44" s="315" t="e">
        <f>IF(#REF!=#REF!,"",#REF!)</f>
        <v>#REF!</v>
      </c>
      <c r="E44" s="315" t="e">
        <f>INDEX(#REF!,MATCH(D44,#REF!,0))</f>
        <v>#REF!</v>
      </c>
    </row>
    <row r="45" spans="1:5" s="316" customFormat="1" ht="14.25" customHeight="1">
      <c r="A45" s="332"/>
      <c r="B45" s="315" t="e">
        <f>IF(#REF!=#REF!,"",#REF!)</f>
        <v>#REF!</v>
      </c>
      <c r="C45" s="315" t="e">
        <f>INDEX(#REF!,MATCH(B45,#REF!,0))</f>
        <v>#REF!</v>
      </c>
      <c r="D45" s="315" t="e">
        <f>IF(#REF!=#REF!,"",#REF!)</f>
        <v>#REF!</v>
      </c>
      <c r="E45" s="315" t="e">
        <f>INDEX(#REF!,MATCH(D45,#REF!,0))</f>
        <v>#REF!</v>
      </c>
    </row>
    <row r="46" spans="1:5" s="316" customFormat="1" ht="14.25" customHeight="1">
      <c r="A46" s="332"/>
      <c r="B46" s="315" t="e">
        <f>IF(#REF!=#REF!,"",#REF!)</f>
        <v>#REF!</v>
      </c>
      <c r="C46" s="315" t="e">
        <f>INDEX(#REF!,MATCH(B46,#REF!,0))</f>
        <v>#REF!</v>
      </c>
      <c r="D46" s="315" t="e">
        <f>IF(#REF!=#REF!,"",#REF!)</f>
        <v>#REF!</v>
      </c>
      <c r="E46" s="315" t="e">
        <f>INDEX(#REF!,MATCH(D46,#REF!,0))</f>
        <v>#REF!</v>
      </c>
    </row>
    <row r="47" spans="1:5" s="316" customFormat="1" ht="14.25" customHeight="1">
      <c r="A47" s="329"/>
      <c r="B47" s="315" t="e">
        <f>IF(#REF!=#REF!,"",#REF!)</f>
        <v>#REF!</v>
      </c>
      <c r="C47" s="315" t="e">
        <f>INDEX(#REF!,MATCH(B47,#REF!,0))</f>
        <v>#REF!</v>
      </c>
      <c r="D47" s="315" t="e">
        <f>IF(#REF!=#REF!,"",#REF!)</f>
        <v>#REF!</v>
      </c>
      <c r="E47" s="315" t="e">
        <f>INDEX(#REF!,MATCH(D47,#REF!,0))</f>
        <v>#REF!</v>
      </c>
    </row>
    <row r="48" spans="1:5" s="316" customFormat="1" ht="14.25" customHeight="1">
      <c r="A48" s="329"/>
      <c r="B48" s="315" t="e">
        <f>IF(#REF!=#REF!,"",#REF!)</f>
        <v>#REF!</v>
      </c>
      <c r="C48" s="315" t="e">
        <f>INDEX(#REF!,MATCH(B48,#REF!,0))</f>
        <v>#REF!</v>
      </c>
      <c r="D48" s="315" t="e">
        <f>IF(#REF!=#REF!,"",#REF!)</f>
        <v>#REF!</v>
      </c>
      <c r="E48" s="315" t="e">
        <f>INDEX(#REF!,MATCH(D48,#REF!,0))</f>
        <v>#REF!</v>
      </c>
    </row>
    <row r="49" spans="1:6" s="284" customFormat="1" ht="14.25" customHeight="1">
      <c r="A49" s="333"/>
      <c r="B49" s="281"/>
      <c r="C49" s="285"/>
      <c r="D49" s="285"/>
    </row>
    <row r="50" spans="1:6" ht="12" customHeight="1" thickBot="1">
      <c r="A50" s="286"/>
      <c r="B50" s="286"/>
      <c r="C50" s="287"/>
      <c r="D50" s="287"/>
      <c r="E50" s="287"/>
      <c r="F50" s="288"/>
    </row>
    <row r="51" spans="1:6" ht="36.75" customHeight="1" thickTop="1">
      <c r="A51" s="463" t="str">
        <f>CONCATENATE(info!C6,", ",info!C5)</f>
        <v>Niš, 03.06.2017.</v>
      </c>
      <c r="B51" s="463"/>
      <c r="C51" s="463"/>
      <c r="D51" s="334"/>
      <c r="E51" s="464"/>
      <c r="F51" s="464"/>
    </row>
    <row r="52" spans="1:6" ht="12" customHeight="1">
      <c r="A52" s="289"/>
      <c r="B52" s="290"/>
      <c r="C52" s="291"/>
      <c r="D52" s="291"/>
      <c r="E52" s="292"/>
      <c r="F52" s="293"/>
    </row>
    <row r="53" spans="1:6" ht="12" customHeight="1">
      <c r="A53" s="294"/>
      <c r="B53" s="295"/>
      <c r="C53" s="296"/>
      <c r="D53" s="296"/>
      <c r="E53" s="297"/>
      <c r="F53" s="298"/>
    </row>
    <row r="54" spans="1:6" ht="12" customHeight="1">
      <c r="A54" s="294"/>
      <c r="B54" s="295"/>
      <c r="C54" s="296"/>
      <c r="D54" s="296"/>
      <c r="E54" s="297"/>
      <c r="F54" s="298"/>
    </row>
    <row r="55" spans="1:6" ht="12" customHeight="1">
      <c r="A55" s="294"/>
      <c r="B55" s="295"/>
      <c r="C55" s="296"/>
      <c r="D55" s="296"/>
      <c r="E55" s="297"/>
      <c r="F55" s="298"/>
    </row>
    <row r="56" spans="1:6" ht="12" customHeight="1">
      <c r="A56" s="294"/>
      <c r="B56" s="295"/>
      <c r="C56" s="296"/>
      <c r="D56" s="296"/>
      <c r="E56" s="297"/>
      <c r="F56" s="298"/>
    </row>
    <row r="57" spans="1:6" ht="12" customHeight="1">
      <c r="A57" s="294"/>
      <c r="B57" s="295"/>
      <c r="C57" s="296"/>
      <c r="D57" s="296"/>
      <c r="E57" s="297"/>
      <c r="F57" s="298"/>
    </row>
    <row r="58" spans="1:6" ht="12" customHeight="1">
      <c r="A58" s="294"/>
      <c r="B58" s="295"/>
      <c r="C58" s="296"/>
      <c r="D58" s="296"/>
      <c r="E58" s="297"/>
      <c r="F58" s="298"/>
    </row>
    <row r="59" spans="1:6" ht="12" customHeight="1">
      <c r="A59" s="294"/>
      <c r="B59" s="295"/>
      <c r="C59" s="296"/>
      <c r="D59" s="296"/>
      <c r="E59" s="297"/>
      <c r="F59" s="298"/>
    </row>
    <row r="60" spans="1:6" ht="12" customHeight="1">
      <c r="A60" s="294"/>
      <c r="B60" s="295"/>
      <c r="C60" s="296"/>
      <c r="D60" s="296"/>
      <c r="E60" s="297"/>
      <c r="F60" s="298"/>
    </row>
    <row r="61" spans="1:6" ht="12" customHeight="1">
      <c r="A61" s="294"/>
      <c r="B61" s="295"/>
      <c r="C61" s="296"/>
      <c r="D61" s="296"/>
      <c r="E61" s="297"/>
      <c r="F61" s="298"/>
    </row>
    <row r="62" spans="1:6" ht="12" customHeight="1">
      <c r="A62" s="294"/>
      <c r="B62" s="295"/>
      <c r="C62" s="296"/>
      <c r="D62" s="296"/>
      <c r="E62" s="297"/>
      <c r="F62" s="298"/>
    </row>
    <row r="63" spans="1:6" ht="12" customHeight="1">
      <c r="A63" s="294"/>
      <c r="B63" s="295"/>
      <c r="C63" s="296"/>
      <c r="D63" s="296"/>
      <c r="E63" s="297"/>
      <c r="F63" s="298"/>
    </row>
    <row r="64" spans="1:6" ht="12" customHeight="1">
      <c r="A64" s="294"/>
      <c r="B64" s="295"/>
      <c r="C64" s="296"/>
      <c r="D64" s="296"/>
      <c r="E64" s="297"/>
      <c r="F64" s="298"/>
    </row>
    <row r="65" spans="1:6" ht="12" customHeight="1">
      <c r="A65" s="294"/>
      <c r="B65" s="295"/>
      <c r="C65" s="296"/>
      <c r="D65" s="296"/>
      <c r="E65" s="297"/>
      <c r="F65" s="298"/>
    </row>
    <row r="66" spans="1:6" ht="12" customHeight="1">
      <c r="A66" s="294"/>
      <c r="B66" s="295"/>
      <c r="C66" s="296"/>
      <c r="D66" s="296"/>
      <c r="E66" s="297"/>
      <c r="F66" s="298"/>
    </row>
    <row r="67" spans="1:6" ht="12" customHeight="1">
      <c r="A67" s="294"/>
      <c r="B67" s="295"/>
      <c r="C67" s="296"/>
      <c r="D67" s="296"/>
      <c r="E67" s="297"/>
      <c r="F67" s="298"/>
    </row>
    <row r="68" spans="1:6" ht="12" customHeight="1">
      <c r="A68" s="294"/>
      <c r="B68" s="295"/>
      <c r="C68" s="296"/>
      <c r="D68" s="296"/>
      <c r="E68" s="297"/>
      <c r="F68" s="298"/>
    </row>
    <row r="69" spans="1:6" ht="12" customHeight="1">
      <c r="A69" s="294"/>
      <c r="B69" s="295"/>
      <c r="C69" s="296"/>
      <c r="D69" s="296"/>
      <c r="E69" s="297"/>
      <c r="F69" s="298"/>
    </row>
    <row r="70" spans="1:6" ht="12" customHeight="1">
      <c r="A70" s="294"/>
      <c r="B70" s="295"/>
      <c r="C70" s="296"/>
      <c r="D70" s="296"/>
      <c r="E70" s="297"/>
      <c r="F70" s="298"/>
    </row>
    <row r="71" spans="1:6" ht="12" customHeight="1">
      <c r="A71" s="294"/>
      <c r="B71" s="295"/>
      <c r="C71" s="296"/>
      <c r="D71" s="296"/>
      <c r="E71" s="297"/>
      <c r="F71" s="298"/>
    </row>
    <row r="72" spans="1:6" ht="12" customHeight="1">
      <c r="A72" s="294"/>
      <c r="B72" s="295"/>
      <c r="C72" s="296"/>
      <c r="D72" s="296"/>
      <c r="E72" s="297"/>
      <c r="F72" s="298"/>
    </row>
    <row r="73" spans="1:6" ht="12" customHeight="1">
      <c r="A73" s="294"/>
      <c r="B73" s="295"/>
      <c r="C73" s="296"/>
      <c r="D73" s="296"/>
      <c r="E73" s="297"/>
      <c r="F73" s="298"/>
    </row>
    <row r="74" spans="1:6" ht="12" customHeight="1">
      <c r="A74" s="294"/>
      <c r="B74" s="295"/>
      <c r="C74" s="296"/>
      <c r="D74" s="296"/>
      <c r="E74" s="297"/>
      <c r="F74" s="298"/>
    </row>
    <row r="75" spans="1:6" ht="12" customHeight="1">
      <c r="A75" s="294"/>
      <c r="B75" s="295"/>
      <c r="C75" s="296"/>
      <c r="D75" s="296"/>
      <c r="E75" s="297"/>
      <c r="F75" s="298"/>
    </row>
    <row r="76" spans="1:6" ht="12" customHeight="1">
      <c r="A76" s="294"/>
      <c r="B76" s="295"/>
      <c r="C76" s="296"/>
      <c r="D76" s="296"/>
      <c r="E76" s="297"/>
      <c r="F76" s="298"/>
    </row>
    <row r="77" spans="1:6" ht="12" customHeight="1">
      <c r="A77" s="294"/>
      <c r="B77" s="295"/>
      <c r="C77" s="296"/>
      <c r="D77" s="296"/>
      <c r="E77" s="297"/>
      <c r="F77" s="298"/>
    </row>
    <row r="78" spans="1:6" ht="12" customHeight="1">
      <c r="A78" s="294"/>
      <c r="B78" s="295"/>
      <c r="C78" s="296"/>
      <c r="D78" s="296"/>
      <c r="E78" s="297"/>
      <c r="F78" s="298"/>
    </row>
    <row r="79" spans="1:6" ht="12" customHeight="1">
      <c r="A79" s="294"/>
      <c r="B79" s="295"/>
      <c r="C79" s="296"/>
      <c r="D79" s="296"/>
      <c r="E79" s="297"/>
      <c r="F79" s="298"/>
    </row>
    <row r="80" spans="1:6" ht="12" customHeight="1">
      <c r="A80" s="294"/>
      <c r="B80" s="295"/>
      <c r="C80" s="296"/>
      <c r="D80" s="296"/>
      <c r="E80" s="297"/>
      <c r="F80" s="298"/>
    </row>
    <row r="81" spans="1:6" ht="12" customHeight="1">
      <c r="A81" s="294"/>
      <c r="B81" s="295"/>
      <c r="C81" s="296"/>
      <c r="D81" s="296"/>
      <c r="E81" s="297"/>
      <c r="F81" s="298"/>
    </row>
    <row r="82" spans="1:6" ht="12" customHeight="1">
      <c r="A82" s="294"/>
      <c r="B82" s="295"/>
      <c r="C82" s="296"/>
      <c r="D82" s="296"/>
      <c r="E82" s="297"/>
      <c r="F82" s="298"/>
    </row>
    <row r="83" spans="1:6" ht="12" customHeight="1">
      <c r="A83" s="294"/>
      <c r="B83" s="295"/>
      <c r="C83" s="296"/>
      <c r="D83" s="296"/>
      <c r="E83" s="297"/>
      <c r="F83" s="298"/>
    </row>
    <row r="84" spans="1:6" ht="12" customHeight="1">
      <c r="A84" s="294"/>
      <c r="B84" s="295"/>
      <c r="C84" s="296"/>
      <c r="D84" s="296"/>
      <c r="E84" s="297"/>
      <c r="F84" s="298"/>
    </row>
    <row r="85" spans="1:6" ht="12" customHeight="1">
      <c r="A85" s="294"/>
      <c r="B85" s="295"/>
      <c r="C85" s="296"/>
      <c r="D85" s="296"/>
      <c r="E85" s="297"/>
      <c r="F85" s="298"/>
    </row>
    <row r="86" spans="1:6" ht="12" customHeight="1">
      <c r="A86" s="294"/>
      <c r="B86" s="295"/>
      <c r="C86" s="296"/>
      <c r="D86" s="296"/>
      <c r="E86" s="297"/>
      <c r="F86" s="298"/>
    </row>
    <row r="87" spans="1:6" ht="12" customHeight="1">
      <c r="A87" s="294"/>
      <c r="B87" s="295"/>
      <c r="C87" s="296"/>
      <c r="D87" s="296"/>
      <c r="E87" s="297"/>
      <c r="F87" s="298"/>
    </row>
    <row r="88" spans="1:6" ht="12" customHeight="1">
      <c r="A88" s="294"/>
      <c r="B88" s="295"/>
      <c r="C88" s="296"/>
      <c r="D88" s="296"/>
      <c r="E88" s="297"/>
      <c r="F88" s="298"/>
    </row>
    <row r="89" spans="1:6" ht="12" customHeight="1">
      <c r="A89" s="294"/>
      <c r="B89" s="295"/>
      <c r="C89" s="296"/>
      <c r="D89" s="296"/>
      <c r="E89" s="297"/>
      <c r="F89" s="298"/>
    </row>
    <row r="90" spans="1:6" ht="12" customHeight="1">
      <c r="A90" s="294"/>
      <c r="B90" s="295"/>
      <c r="C90" s="296"/>
      <c r="D90" s="296"/>
      <c r="E90" s="297"/>
      <c r="F90" s="298"/>
    </row>
    <row r="91" spans="1:6" ht="12" customHeight="1">
      <c r="A91" s="294"/>
      <c r="B91" s="295"/>
      <c r="C91" s="296"/>
      <c r="D91" s="296"/>
      <c r="E91" s="297"/>
      <c r="F91" s="298"/>
    </row>
    <row r="92" spans="1:6" ht="12" customHeight="1">
      <c r="A92" s="294"/>
      <c r="B92" s="295"/>
      <c r="C92" s="296"/>
      <c r="D92" s="296"/>
      <c r="E92" s="297"/>
      <c r="F92" s="298"/>
    </row>
    <row r="93" spans="1:6" ht="12" customHeight="1">
      <c r="A93" s="294"/>
      <c r="B93" s="295"/>
      <c r="C93" s="296"/>
      <c r="D93" s="296"/>
      <c r="E93" s="297"/>
      <c r="F93" s="298"/>
    </row>
    <row r="94" spans="1:6" ht="12" customHeight="1">
      <c r="A94" s="294"/>
      <c r="B94" s="295"/>
      <c r="C94" s="296"/>
      <c r="D94" s="296"/>
      <c r="E94" s="297"/>
      <c r="F94" s="298"/>
    </row>
    <row r="95" spans="1:6" ht="12" customHeight="1">
      <c r="A95" s="294"/>
      <c r="B95" s="295"/>
      <c r="C95" s="296"/>
      <c r="D95" s="296"/>
      <c r="E95" s="297"/>
      <c r="F95" s="298"/>
    </row>
    <row r="96" spans="1:6" ht="12" customHeight="1">
      <c r="A96" s="294"/>
      <c r="B96" s="295"/>
      <c r="C96" s="296"/>
      <c r="D96" s="296"/>
      <c r="E96" s="297"/>
      <c r="F96" s="298"/>
    </row>
    <row r="97" spans="1:6" ht="12" customHeight="1">
      <c r="A97" s="294"/>
      <c r="B97" s="295"/>
      <c r="C97" s="296"/>
      <c r="D97" s="296"/>
      <c r="E97" s="297"/>
      <c r="F97" s="298"/>
    </row>
    <row r="98" spans="1:6" ht="12" customHeight="1">
      <c r="A98" s="294"/>
      <c r="B98" s="295"/>
      <c r="C98" s="296"/>
      <c r="D98" s="296"/>
      <c r="E98" s="297"/>
      <c r="F98" s="298"/>
    </row>
    <row r="99" spans="1:6" ht="12" customHeight="1">
      <c r="A99" s="294"/>
      <c r="B99" s="295"/>
      <c r="C99" s="296"/>
      <c r="D99" s="296"/>
      <c r="E99" s="297"/>
      <c r="F99" s="298"/>
    </row>
    <row r="100" spans="1:6" ht="12" customHeight="1">
      <c r="A100" s="294"/>
      <c r="B100" s="295"/>
      <c r="C100" s="296"/>
      <c r="D100" s="296"/>
      <c r="E100" s="297"/>
      <c r="F100" s="298"/>
    </row>
    <row r="101" spans="1:6" ht="12" customHeight="1">
      <c r="A101" s="294"/>
      <c r="B101" s="295"/>
      <c r="C101" s="296"/>
      <c r="D101" s="296"/>
      <c r="E101" s="297"/>
      <c r="F101" s="298"/>
    </row>
    <row r="102" spans="1:6" ht="12" customHeight="1">
      <c r="A102" s="294"/>
      <c r="B102" s="295"/>
      <c r="C102" s="296"/>
      <c r="D102" s="296"/>
      <c r="E102" s="297"/>
      <c r="F102" s="298"/>
    </row>
    <row r="103" spans="1:6" ht="12" customHeight="1">
      <c r="A103" s="294"/>
      <c r="B103" s="295"/>
      <c r="C103" s="296"/>
      <c r="D103" s="296"/>
      <c r="E103" s="297"/>
      <c r="F103" s="298"/>
    </row>
    <row r="104" spans="1:6" ht="12" customHeight="1">
      <c r="A104" s="294"/>
      <c r="B104" s="295"/>
      <c r="C104" s="296"/>
      <c r="D104" s="296"/>
      <c r="E104" s="297"/>
      <c r="F104" s="298"/>
    </row>
    <row r="105" spans="1:6" ht="12" customHeight="1">
      <c r="A105" s="294"/>
      <c r="B105" s="295"/>
      <c r="C105" s="296"/>
      <c r="D105" s="296"/>
      <c r="E105" s="297"/>
      <c r="F105" s="298"/>
    </row>
    <row r="106" spans="1:6" ht="12" customHeight="1">
      <c r="A106" s="294"/>
      <c r="B106" s="295"/>
      <c r="C106" s="296"/>
      <c r="D106" s="296"/>
      <c r="E106" s="297"/>
      <c r="F106" s="298"/>
    </row>
    <row r="107" spans="1:6" ht="12" customHeight="1">
      <c r="A107" s="294"/>
      <c r="B107" s="295"/>
      <c r="C107" s="296"/>
      <c r="D107" s="296"/>
      <c r="E107" s="297"/>
      <c r="F107" s="298"/>
    </row>
    <row r="108" spans="1:6" ht="12" customHeight="1">
      <c r="A108" s="299"/>
      <c r="B108" s="300"/>
      <c r="C108" s="301"/>
      <c r="D108" s="301"/>
      <c r="E108" s="302"/>
      <c r="F108" s="303"/>
    </row>
    <row r="109" spans="1:6" ht="17.25" customHeight="1" thickBot="1">
      <c r="A109" s="304"/>
      <c r="B109" s="304"/>
      <c r="C109" s="305"/>
      <c r="D109" s="305"/>
      <c r="E109" s="305"/>
      <c r="F109" s="306"/>
    </row>
    <row r="110" spans="1:6" ht="36.75" customHeight="1" thickTop="1">
      <c r="A110" s="463" t="str">
        <f>CONCATENATE([5]info!C6,", ",[5]info!C5)</f>
        <v>Vrnjačka Banja, Serbia, September 22-25, 2011</v>
      </c>
      <c r="B110" s="463"/>
      <c r="C110" s="463"/>
      <c r="D110" s="334"/>
      <c r="E110" s="464" t="e">
        <f>#REF!</f>
        <v>#REF!</v>
      </c>
      <c r="F110" s="464"/>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7.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Yasaka Open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Juniori</v>
      </c>
    </row>
    <row r="2" spans="1:39" ht="12" customHeight="1" thickTop="1">
      <c r="AL2" s="29"/>
    </row>
    <row r="3" spans="1:39" ht="18" customHeight="1">
      <c r="C3" s="68" t="s">
        <v>80</v>
      </c>
      <c r="D3" s="53"/>
      <c r="E3" s="53"/>
      <c r="F3" s="53"/>
      <c r="G3" s="53"/>
      <c r="H3" s="53"/>
      <c r="I3" s="53"/>
      <c r="J3" s="498" t="s">
        <v>81</v>
      </c>
      <c r="K3" s="498"/>
      <c r="L3" s="498"/>
      <c r="M3" s="498"/>
      <c r="N3" s="498"/>
      <c r="O3" s="498"/>
      <c r="P3" s="498"/>
      <c r="Q3" s="498" t="s">
        <v>82</v>
      </c>
      <c r="R3" s="498"/>
      <c r="S3" s="498"/>
      <c r="T3" s="498"/>
      <c r="U3" s="498"/>
      <c r="V3" s="498"/>
      <c r="W3" s="498"/>
      <c r="Z3" s="68" t="s">
        <v>86</v>
      </c>
      <c r="AA3" s="498" t="s">
        <v>87</v>
      </c>
      <c r="AB3" s="498"/>
      <c r="AC3" s="498"/>
      <c r="AD3" s="498"/>
      <c r="AE3" s="498"/>
      <c r="AF3" s="498"/>
      <c r="AG3" s="498" t="s">
        <v>88</v>
      </c>
      <c r="AH3" s="498"/>
      <c r="AI3" s="498"/>
      <c r="AJ3" s="498"/>
      <c r="AK3" s="498"/>
      <c r="AL3" s="498"/>
      <c r="AM3" s="55"/>
    </row>
    <row r="4" spans="1:39" ht="20.25" customHeight="1">
      <c r="A4" s="57">
        <v>1</v>
      </c>
      <c r="B4" s="30"/>
      <c r="C4" s="485" t="e">
        <f>IF(ISBLANK(#REF!),"",IF(#REF!&lt;#REF!,#REF!,#REF!))</f>
        <v>#REF!</v>
      </c>
      <c r="D4" s="485"/>
      <c r="E4" s="485"/>
      <c r="F4" s="485"/>
      <c r="G4" s="485"/>
      <c r="H4" s="485"/>
      <c r="I4" s="485"/>
      <c r="J4" s="484" t="e">
        <f>IF(ISBLANK(#REF!),"",IF(#REF!&gt;#REF!,#REF!,#REF!))</f>
        <v>#REF!</v>
      </c>
      <c r="K4" s="484"/>
      <c r="L4" s="484"/>
      <c r="M4" s="484"/>
      <c r="N4" s="484"/>
      <c r="O4" s="523" t="e">
        <f>IF(ISBLANK(#REF!),"",IF(#REF!&gt;#REF!,#REF!,#REF!))</f>
        <v>#REF!</v>
      </c>
      <c r="P4" s="477" t="e">
        <f>IF(ISBLANK(#REF!),"",IF(#REF!&gt;#REF!,#REF!,#REF!))</f>
        <v>#REF!</v>
      </c>
      <c r="Q4" s="31"/>
      <c r="R4" s="31"/>
      <c r="S4" s="31"/>
      <c r="T4" s="31"/>
      <c r="U4" s="31"/>
      <c r="V4" s="31"/>
      <c r="W4" s="31"/>
      <c r="X4" s="31"/>
      <c r="Y4" s="511">
        <v>1</v>
      </c>
      <c r="Z4" s="484" t="e">
        <f>IF(ISBLANK(#REF!),"",IF(#REF!&lt;#REF!,#REF!,#REF!))</f>
        <v>#REF!</v>
      </c>
      <c r="AA4" s="484"/>
      <c r="AB4" s="484"/>
      <c r="AC4" s="484"/>
      <c r="AD4" s="484"/>
      <c r="AE4" s="491"/>
      <c r="AF4" s="484"/>
      <c r="AG4" s="31"/>
      <c r="AH4" s="31"/>
      <c r="AI4" s="31"/>
      <c r="AJ4" s="31"/>
      <c r="AK4" s="31"/>
      <c r="AL4" s="31"/>
      <c r="AM4" s="31"/>
    </row>
    <row r="5" spans="1:39" ht="9" customHeight="1">
      <c r="A5" s="525">
        <v>2</v>
      </c>
      <c r="B5" s="500"/>
      <c r="C5" s="507" t="e">
        <f>IF(ISBLANK(#REF!),"",IF(#REF!&lt;#REF!,#REF!,#REF!))</f>
        <v>#REF!</v>
      </c>
      <c r="D5" s="507"/>
      <c r="E5" s="507"/>
      <c r="F5" s="507"/>
      <c r="G5" s="507"/>
      <c r="H5" s="507"/>
      <c r="I5" s="508"/>
      <c r="J5" s="485"/>
      <c r="K5" s="485"/>
      <c r="L5" s="485"/>
      <c r="M5" s="485"/>
      <c r="N5" s="485"/>
      <c r="O5" s="524"/>
      <c r="P5" s="478"/>
      <c r="Q5" s="31"/>
      <c r="R5" s="31"/>
      <c r="S5" s="31"/>
      <c r="T5" s="31"/>
      <c r="U5" s="31"/>
      <c r="V5" s="31"/>
      <c r="W5" s="31"/>
      <c r="X5" s="31"/>
      <c r="Y5" s="511"/>
      <c r="Z5" s="485"/>
      <c r="AA5" s="485"/>
      <c r="AB5" s="485"/>
      <c r="AC5" s="485"/>
      <c r="AD5" s="485"/>
      <c r="AE5" s="481"/>
      <c r="AF5" s="485"/>
      <c r="AG5" s="31"/>
      <c r="AH5" s="31"/>
      <c r="AI5" s="31"/>
      <c r="AJ5" s="31"/>
      <c r="AK5" s="31"/>
      <c r="AL5" s="31"/>
      <c r="AM5" s="31"/>
    </row>
    <row r="6" spans="1:39" ht="9" customHeight="1">
      <c r="A6" s="525"/>
      <c r="B6" s="500"/>
      <c r="C6" s="485"/>
      <c r="D6" s="485"/>
      <c r="E6" s="485"/>
      <c r="F6" s="485"/>
      <c r="G6" s="485"/>
      <c r="H6" s="485"/>
      <c r="I6" s="509"/>
      <c r="J6" s="521" t="e">
        <f>IF(ISBLANK(#REF!),"",#REF!)</f>
        <v>#REF!</v>
      </c>
      <c r="K6" s="521" t="e">
        <f>IF(ISBLANK(#REF!),"",#REF!)</f>
        <v>#REF!</v>
      </c>
      <c r="L6" s="521" t="e">
        <f>IF(ISBLANK(#REF!),"",#REF!)</f>
        <v>#REF!</v>
      </c>
      <c r="M6" s="521" t="e">
        <f>IF(ISBLANK(#REF!),"",#REF!)</f>
        <v>#REF!</v>
      </c>
      <c r="N6" s="521" t="e">
        <f>IF(ISBLANK(#REF!),"",#REF!)</f>
        <v>#REF!</v>
      </c>
      <c r="O6" s="521" t="e">
        <f>IF(ISBLANK(#REF!),"",#REF!)</f>
        <v>#REF!</v>
      </c>
      <c r="P6" s="521" t="e">
        <f>IF(ISBLANK(#REF!),"",#REF!)</f>
        <v>#REF!</v>
      </c>
      <c r="Q6" s="514" t="e">
        <f>IF(ISBLANK(#REF!),"",IF(#REF!&gt;#REF!,#REF!,#REF!))</f>
        <v>#REF!</v>
      </c>
      <c r="R6" s="484"/>
      <c r="S6" s="484"/>
      <c r="T6" s="484"/>
      <c r="U6" s="484"/>
      <c r="V6" s="488" t="e">
        <f>IF(ISBLANK(#REF!),"",IF(#REF!&gt;#REF!,#REF!,#REF!))</f>
        <v>#REF!</v>
      </c>
      <c r="W6" s="477" t="e">
        <f>IF(ISBLANK(#REF!),"",IF(#REF!&gt;#REF!,#REF!,#REF!))</f>
        <v>#REF!</v>
      </c>
      <c r="X6" s="31"/>
      <c r="Y6" s="58"/>
      <c r="Z6" s="521"/>
      <c r="AA6" s="521"/>
      <c r="AB6" s="521"/>
      <c r="AC6" s="521"/>
      <c r="AD6" s="521"/>
      <c r="AE6" s="468"/>
      <c r="AF6" s="468"/>
      <c r="AG6" s="514" t="e">
        <f>IF(ISBLANK(#REF!),"",IF(#REF!&gt;#REF!,#REF!,#REF!))</f>
        <v>#REF!</v>
      </c>
      <c r="AH6" s="484"/>
      <c r="AI6" s="484"/>
      <c r="AJ6" s="484"/>
      <c r="AK6" s="484"/>
      <c r="AL6" s="516" t="e">
        <f>IF(ISBLANK(#REF!),"",IF(#REF!&gt;#REF!,#REF!,#REF!))</f>
        <v>#REF!</v>
      </c>
      <c r="AM6" s="512" t="e">
        <f>IF(ISBLANK(#REF!),"",IF(#REF!&gt;#REF!,#REF!,#REF!))</f>
        <v>#REF!</v>
      </c>
    </row>
    <row r="7" spans="1:39" ht="9" customHeight="1">
      <c r="A7" s="499">
        <v>3</v>
      </c>
      <c r="B7" s="500"/>
      <c r="C7" s="507" t="e">
        <f>IF(ISBLANK(#REF!),"",IF(#REF!&lt;#REF!,#REF!,#REF!))</f>
        <v>#REF!</v>
      </c>
      <c r="D7" s="507"/>
      <c r="E7" s="507"/>
      <c r="F7" s="507"/>
      <c r="G7" s="507"/>
      <c r="H7" s="507"/>
      <c r="I7" s="507"/>
      <c r="J7" s="522"/>
      <c r="K7" s="522"/>
      <c r="L7" s="522"/>
      <c r="M7" s="522"/>
      <c r="N7" s="522"/>
      <c r="O7" s="522"/>
      <c r="P7" s="522"/>
      <c r="Q7" s="515"/>
      <c r="R7" s="485"/>
      <c r="S7" s="485"/>
      <c r="T7" s="485"/>
      <c r="U7" s="485"/>
      <c r="V7" s="489"/>
      <c r="W7" s="478"/>
      <c r="X7" s="31"/>
      <c r="Y7" s="58"/>
      <c r="Z7" s="522"/>
      <c r="AA7" s="526"/>
      <c r="AB7" s="526"/>
      <c r="AC7" s="526"/>
      <c r="AD7" s="526"/>
      <c r="AE7" s="469"/>
      <c r="AF7" s="469"/>
      <c r="AG7" s="515"/>
      <c r="AH7" s="485"/>
      <c r="AI7" s="485"/>
      <c r="AJ7" s="485"/>
      <c r="AK7" s="485"/>
      <c r="AL7" s="517"/>
      <c r="AM7" s="513"/>
    </row>
    <row r="8" spans="1:39" ht="9" customHeight="1">
      <c r="A8" s="499"/>
      <c r="B8" s="500"/>
      <c r="C8" s="485"/>
      <c r="D8" s="485"/>
      <c r="E8" s="485"/>
      <c r="F8" s="485"/>
      <c r="G8" s="485"/>
      <c r="H8" s="485"/>
      <c r="I8" s="485"/>
      <c r="J8" s="484" t="e">
        <f>IF(ISBLANK(#REF!),"",IF(#REF!&gt;#REF!,#REF!,#REF!))</f>
        <v>#REF!</v>
      </c>
      <c r="K8" s="484"/>
      <c r="L8" s="484"/>
      <c r="M8" s="484"/>
      <c r="N8" s="484"/>
      <c r="O8" s="488" t="e">
        <f>IF(ISBLANK(#REF!),"",IF(#REF!&gt;#REF!,#REF!,#REF!))</f>
        <v>#REF!</v>
      </c>
      <c r="P8" s="496" t="e">
        <f>IF(ISBLANK(#REF!),"",IF(#REF!&gt;#REF!,#REF!,#REF!))</f>
        <v>#REF!</v>
      </c>
      <c r="Q8" s="468" t="e">
        <f>IF(ISBLANK(#REF!),"",#REF!)</f>
        <v>#REF!</v>
      </c>
      <c r="R8" s="468" t="e">
        <f>IF(ISBLANK(#REF!),"",#REF!)</f>
        <v>#REF!</v>
      </c>
      <c r="S8" s="468" t="e">
        <f>IF(ISBLANK(#REF!),"",#REF!)</f>
        <v>#REF!</v>
      </c>
      <c r="T8" s="468" t="e">
        <f>IF(ISBLANK(#REF!),"",#REF!)</f>
        <v>#REF!</v>
      </c>
      <c r="U8" s="468" t="e">
        <f>IF(ISBLANK(#REF!),"",#REF!)</f>
        <v>#REF!</v>
      </c>
      <c r="V8" s="468" t="e">
        <f>IF(ISBLANK(#REF!),"",#REF!)</f>
        <v>#REF!</v>
      </c>
      <c r="W8" s="468" t="e">
        <f>IF(ISBLANK(#REF!),"",#REF!)</f>
        <v>#REF!</v>
      </c>
      <c r="X8" s="31"/>
      <c r="Y8" s="511">
        <v>2</v>
      </c>
      <c r="Z8" s="484" t="e">
        <f>IF(ISBLANK(#REF!),"",IF(#REF!&lt;#REF!,#REF!,#REF!))</f>
        <v>#REF!</v>
      </c>
      <c r="AA8" s="484"/>
      <c r="AB8" s="484"/>
      <c r="AC8" s="484"/>
      <c r="AD8" s="484"/>
      <c r="AE8" s="518"/>
      <c r="AF8" s="510"/>
      <c r="AG8" s="468" t="e">
        <f>IF(ISBLANK(#REF!),"",#REF!)</f>
        <v>#REF!</v>
      </c>
      <c r="AH8" s="468" t="e">
        <f>IF(ISBLANK(#REF!),"",#REF!)</f>
        <v>#REF!</v>
      </c>
      <c r="AI8" s="468" t="e">
        <f>IF(ISBLANK(#REF!),"",#REF!)</f>
        <v>#REF!</v>
      </c>
      <c r="AJ8" s="468" t="e">
        <f>IF(ISBLANK(#REF!),"",#REF!)</f>
        <v>#REF!</v>
      </c>
      <c r="AK8" s="468" t="e">
        <f>IF(ISBLANK(#REF!),"",#REF!)</f>
        <v>#REF!</v>
      </c>
      <c r="AL8" s="468" t="e">
        <f>IF(ISBLANK(#REF!),"",#REF!)</f>
        <v>#REF!</v>
      </c>
      <c r="AM8" s="468" t="e">
        <f>IF(ISBLANK(#REF!),"",#REF!)</f>
        <v>#REF!</v>
      </c>
    </row>
    <row r="9" spans="1:39" ht="9" customHeight="1">
      <c r="A9" s="499">
        <v>4</v>
      </c>
      <c r="B9" s="500"/>
      <c r="C9" s="507" t="e">
        <f>IF(ISBLANK(#REF!),"",IF(#REF!&lt;#REF!,#REF!,#REF!))</f>
        <v>#REF!</v>
      </c>
      <c r="D9" s="507"/>
      <c r="E9" s="507"/>
      <c r="F9" s="507"/>
      <c r="G9" s="507"/>
      <c r="H9" s="507"/>
      <c r="I9" s="508"/>
      <c r="J9" s="485"/>
      <c r="K9" s="485"/>
      <c r="L9" s="485"/>
      <c r="M9" s="485"/>
      <c r="N9" s="485"/>
      <c r="O9" s="489"/>
      <c r="P9" s="497"/>
      <c r="Q9" s="469"/>
      <c r="R9" s="469"/>
      <c r="S9" s="469"/>
      <c r="T9" s="469"/>
      <c r="U9" s="469"/>
      <c r="V9" s="469"/>
      <c r="W9" s="469"/>
      <c r="X9" s="31"/>
      <c r="Y9" s="511"/>
      <c r="Z9" s="485"/>
      <c r="AA9" s="485"/>
      <c r="AB9" s="485"/>
      <c r="AC9" s="485"/>
      <c r="AD9" s="485"/>
      <c r="AE9" s="519"/>
      <c r="AF9" s="509"/>
      <c r="AG9" s="469"/>
      <c r="AH9" s="469"/>
      <c r="AI9" s="469"/>
      <c r="AJ9" s="469"/>
      <c r="AK9" s="469"/>
      <c r="AL9" s="469"/>
      <c r="AM9" s="469"/>
    </row>
    <row r="10" spans="1:39" ht="9" customHeight="1">
      <c r="A10" s="499"/>
      <c r="B10" s="500"/>
      <c r="C10" s="485"/>
      <c r="D10" s="485"/>
      <c r="E10" s="485"/>
      <c r="F10" s="485"/>
      <c r="G10" s="485"/>
      <c r="H10" s="485"/>
      <c r="I10" s="509"/>
      <c r="J10" s="468" t="e">
        <f>IF(ISBLANK(#REF!),"",#REF!)</f>
        <v>#REF!</v>
      </c>
      <c r="K10" s="468" t="e">
        <f>IF(ISBLANK(#REF!),"",#REF!)</f>
        <v>#REF!</v>
      </c>
      <c r="L10" s="468" t="e">
        <f>IF(ISBLANK(#REF!),"",#REF!)</f>
        <v>#REF!</v>
      </c>
      <c r="M10" s="468" t="e">
        <f>IF(ISBLANK(#REF!),"",#REF!)</f>
        <v>#REF!</v>
      </c>
      <c r="N10" s="468" t="e">
        <f>IF(ISBLANK(#REF!),"",#REF!)</f>
        <v>#REF!</v>
      </c>
      <c r="O10" s="468" t="e">
        <f>IF(ISBLANK(#REF!),"",#REF!)</f>
        <v>#REF!</v>
      </c>
      <c r="P10" s="468" t="e">
        <f>IF(ISBLANK(#REF!),"",#REF!)</f>
        <v>#REF!</v>
      </c>
      <c r="Q10" s="33"/>
      <c r="R10" s="33"/>
      <c r="S10" s="33"/>
      <c r="T10" s="33"/>
      <c r="U10" s="33"/>
      <c r="V10" s="65"/>
      <c r="W10" s="66"/>
      <c r="X10" s="43"/>
      <c r="Y10" s="59"/>
      <c r="Z10" s="468"/>
      <c r="AA10" s="494"/>
      <c r="AB10" s="494"/>
      <c r="AC10" s="494"/>
      <c r="AD10" s="494"/>
      <c r="AE10" s="494"/>
      <c r="AF10" s="494"/>
      <c r="AG10" s="33"/>
      <c r="AH10" s="33"/>
      <c r="AI10" s="33"/>
      <c r="AJ10" s="33"/>
      <c r="AK10" s="33"/>
      <c r="AL10" s="55"/>
      <c r="AM10" s="44"/>
    </row>
    <row r="11" spans="1:39" ht="9" customHeight="1">
      <c r="A11" s="499">
        <v>5</v>
      </c>
      <c r="B11" s="500"/>
      <c r="C11" s="507" t="e">
        <f>IF(ISBLANK(#REF!),"",IF(#REF!&lt;#REF!,#REF!,#REF!))</f>
        <v>#REF!</v>
      </c>
      <c r="D11" s="507"/>
      <c r="E11" s="507"/>
      <c r="F11" s="507"/>
      <c r="G11" s="507"/>
      <c r="H11" s="507"/>
      <c r="I11" s="507"/>
      <c r="J11" s="469"/>
      <c r="K11" s="469"/>
      <c r="L11" s="469"/>
      <c r="M11" s="469"/>
      <c r="N11" s="469"/>
      <c r="O11" s="469"/>
      <c r="P11" s="469"/>
      <c r="Q11" s="33"/>
      <c r="R11" s="33"/>
      <c r="S11" s="33"/>
      <c r="T11" s="33"/>
      <c r="U11" s="33"/>
      <c r="V11" s="65"/>
      <c r="W11" s="66"/>
      <c r="X11" s="43"/>
      <c r="Y11" s="59"/>
      <c r="Z11" s="469"/>
      <c r="AA11" s="495"/>
      <c r="AB11" s="495"/>
      <c r="AC11" s="495"/>
      <c r="AD11" s="495"/>
      <c r="AE11" s="495"/>
      <c r="AF11" s="495"/>
      <c r="AG11" s="33"/>
      <c r="AH11" s="33"/>
      <c r="AI11" s="33"/>
      <c r="AJ11" s="33"/>
      <c r="AK11" s="33"/>
      <c r="AL11" s="55"/>
      <c r="AM11" s="44"/>
    </row>
    <row r="12" spans="1:39" ht="9" customHeight="1">
      <c r="A12" s="499"/>
      <c r="B12" s="500"/>
      <c r="C12" s="485"/>
      <c r="D12" s="485"/>
      <c r="E12" s="485"/>
      <c r="F12" s="485"/>
      <c r="G12" s="485"/>
      <c r="H12" s="485"/>
      <c r="I12" s="485"/>
      <c r="J12" s="484" t="e">
        <f>IF(ISBLANK(#REF!),"",IF(#REF!&gt;#REF!,#REF!,#REF!))</f>
        <v>#REF!</v>
      </c>
      <c r="K12" s="484"/>
      <c r="L12" s="484"/>
      <c r="M12" s="484"/>
      <c r="N12" s="484"/>
      <c r="O12" s="488" t="e">
        <f>IF(ISBLANK(#REF!),"",IF(#REF!&gt;#REF!,#REF!,#REF!))</f>
        <v>#REF!</v>
      </c>
      <c r="P12" s="477" t="e">
        <f>IF(ISBLANK(#REF!),"",IF(#REF!&gt;#REF!,#REF!,#REF!))</f>
        <v>#REF!</v>
      </c>
      <c r="Q12" s="33"/>
      <c r="R12" s="33"/>
      <c r="S12" s="33"/>
      <c r="T12" s="33"/>
      <c r="U12" s="33"/>
      <c r="V12" s="65"/>
      <c r="W12" s="66"/>
      <c r="X12" s="42"/>
      <c r="Y12" s="520">
        <v>3</v>
      </c>
      <c r="Z12" s="484" t="e">
        <f>IF(ISBLANK(#REF!),"",IF(#REF!&lt;#REF!,#REF!,#REF!))</f>
        <v>#REF!</v>
      </c>
      <c r="AA12" s="484"/>
      <c r="AB12" s="484"/>
      <c r="AC12" s="484"/>
      <c r="AD12" s="484"/>
      <c r="AE12" s="518"/>
      <c r="AF12" s="484"/>
      <c r="AG12" s="33"/>
      <c r="AH12" s="33"/>
      <c r="AI12" s="33"/>
      <c r="AJ12" s="33"/>
      <c r="AK12" s="33"/>
      <c r="AL12" s="55"/>
      <c r="AM12" s="44"/>
    </row>
    <row r="13" spans="1:39" ht="9" customHeight="1">
      <c r="A13" s="499">
        <v>6</v>
      </c>
      <c r="B13" s="500"/>
      <c r="C13" s="507" t="e">
        <f>IF(ISBLANK(#REF!),"",IF(#REF!&lt;#REF!,#REF!,#REF!))</f>
        <v>#REF!</v>
      </c>
      <c r="D13" s="507"/>
      <c r="E13" s="507"/>
      <c r="F13" s="507"/>
      <c r="G13" s="507"/>
      <c r="H13" s="507"/>
      <c r="I13" s="508"/>
      <c r="J13" s="485"/>
      <c r="K13" s="485"/>
      <c r="L13" s="485"/>
      <c r="M13" s="485"/>
      <c r="N13" s="485"/>
      <c r="O13" s="489"/>
      <c r="P13" s="478"/>
      <c r="Q13" s="33"/>
      <c r="R13" s="33"/>
      <c r="S13" s="33"/>
      <c r="T13" s="33"/>
      <c r="U13" s="33"/>
      <c r="V13" s="65"/>
      <c r="W13" s="66"/>
      <c r="X13" s="42"/>
      <c r="Y13" s="520"/>
      <c r="Z13" s="485"/>
      <c r="AA13" s="485"/>
      <c r="AB13" s="485"/>
      <c r="AC13" s="485"/>
      <c r="AD13" s="485"/>
      <c r="AE13" s="519"/>
      <c r="AF13" s="485"/>
      <c r="AG13" s="33"/>
      <c r="AH13" s="33"/>
      <c r="AI13" s="33"/>
      <c r="AJ13" s="33"/>
      <c r="AK13" s="33"/>
      <c r="AL13" s="55"/>
      <c r="AM13" s="44"/>
    </row>
    <row r="14" spans="1:39" ht="9" customHeight="1">
      <c r="A14" s="499"/>
      <c r="B14" s="500"/>
      <c r="C14" s="485"/>
      <c r="D14" s="485"/>
      <c r="E14" s="485"/>
      <c r="F14" s="485"/>
      <c r="G14" s="485"/>
      <c r="H14" s="485"/>
      <c r="I14" s="509"/>
      <c r="J14" s="468" t="e">
        <f>IF(ISBLANK(#REF!),"",#REF!)</f>
        <v>#REF!</v>
      </c>
      <c r="K14" s="468" t="e">
        <f>IF(ISBLANK(#REF!),"",#REF!)</f>
        <v>#REF!</v>
      </c>
      <c r="L14" s="468" t="e">
        <f>IF(ISBLANK(#REF!),"",#REF!)</f>
        <v>#REF!</v>
      </c>
      <c r="M14" s="468" t="e">
        <f>IF(ISBLANK(#REF!),"",#REF!)</f>
        <v>#REF!</v>
      </c>
      <c r="N14" s="468" t="e">
        <f>IF(ISBLANK(#REF!),"",#REF!)</f>
        <v>#REF!</v>
      </c>
      <c r="O14" s="468" t="e">
        <f>IF(ISBLANK(#REF!),"",#REF!)</f>
        <v>#REF!</v>
      </c>
      <c r="P14" s="468" t="e">
        <f>IF(ISBLANK(#REF!),"",#REF!)</f>
        <v>#REF!</v>
      </c>
      <c r="Q14" s="514" t="e">
        <f>IF(ISBLANK(#REF!),"",IF(#REF!&gt;#REF!,#REF!,#REF!))</f>
        <v>#REF!</v>
      </c>
      <c r="R14" s="484"/>
      <c r="S14" s="484"/>
      <c r="T14" s="484"/>
      <c r="U14" s="484"/>
      <c r="V14" s="488" t="e">
        <f>IF(ISBLANK(#REF!),"",IF(#REF!&gt;#REF!,#REF!,#REF!))</f>
        <v>#REF!</v>
      </c>
      <c r="W14" s="477" t="e">
        <f>IF(ISBLANK(#REF!),"",IF(#REF!&gt;#REF!,#REF!,#REF!))</f>
        <v>#REF!</v>
      </c>
      <c r="X14" s="33"/>
      <c r="Y14" s="58"/>
      <c r="Z14" s="468"/>
      <c r="AA14" s="494"/>
      <c r="AB14" s="494"/>
      <c r="AC14" s="494"/>
      <c r="AD14" s="494"/>
      <c r="AE14" s="494"/>
      <c r="AF14" s="494"/>
      <c r="AG14" s="514" t="e">
        <f>IF(ISBLANK(#REF!),"",IF(#REF!&gt;#REF!,#REF!,#REF!))</f>
        <v>#REF!</v>
      </c>
      <c r="AH14" s="484"/>
      <c r="AI14" s="484"/>
      <c r="AJ14" s="484"/>
      <c r="AK14" s="484"/>
      <c r="AL14" s="516" t="e">
        <f>IF(ISBLANK(#REF!),"",IF(#REF!&gt;#REF!,#REF!,#REF!))</f>
        <v>#REF!</v>
      </c>
      <c r="AM14" s="512" t="e">
        <f>IF(ISBLANK(#REF!),"",IF(#REF!&gt;#REF!,#REF!,#REF!))</f>
        <v>#REF!</v>
      </c>
    </row>
    <row r="15" spans="1:39" ht="9" customHeight="1">
      <c r="A15" s="499">
        <v>7</v>
      </c>
      <c r="B15" s="500"/>
      <c r="C15" s="507" t="e">
        <f>IF(ISBLANK(#REF!),"",IF(#REF!&lt;#REF!,#REF!,#REF!))</f>
        <v>#REF!</v>
      </c>
      <c r="D15" s="507"/>
      <c r="E15" s="507"/>
      <c r="F15" s="507"/>
      <c r="G15" s="507"/>
      <c r="H15" s="507"/>
      <c r="I15" s="507"/>
      <c r="J15" s="469"/>
      <c r="K15" s="469"/>
      <c r="L15" s="469"/>
      <c r="M15" s="469"/>
      <c r="N15" s="469"/>
      <c r="O15" s="469"/>
      <c r="P15" s="469"/>
      <c r="Q15" s="515"/>
      <c r="R15" s="485"/>
      <c r="S15" s="485"/>
      <c r="T15" s="485"/>
      <c r="U15" s="485"/>
      <c r="V15" s="489"/>
      <c r="W15" s="478"/>
      <c r="X15" s="33"/>
      <c r="Y15" s="58"/>
      <c r="Z15" s="469"/>
      <c r="AA15" s="495"/>
      <c r="AB15" s="495"/>
      <c r="AC15" s="495"/>
      <c r="AD15" s="495"/>
      <c r="AE15" s="495"/>
      <c r="AF15" s="495"/>
      <c r="AG15" s="515"/>
      <c r="AH15" s="485"/>
      <c r="AI15" s="485"/>
      <c r="AJ15" s="485"/>
      <c r="AK15" s="485"/>
      <c r="AL15" s="517"/>
      <c r="AM15" s="513"/>
    </row>
    <row r="16" spans="1:39" ht="9" customHeight="1">
      <c r="A16" s="499"/>
      <c r="B16" s="500"/>
      <c r="C16" s="485"/>
      <c r="D16" s="485"/>
      <c r="E16" s="485"/>
      <c r="F16" s="485"/>
      <c r="G16" s="485"/>
      <c r="H16" s="485"/>
      <c r="I16" s="485"/>
      <c r="J16" s="484" t="e">
        <f>IF(ISBLANK(#REF!),"",IF(#REF!&gt;#REF!,#REF!,#REF!))</f>
        <v>#REF!</v>
      </c>
      <c r="K16" s="484"/>
      <c r="L16" s="484"/>
      <c r="M16" s="484"/>
      <c r="N16" s="484"/>
      <c r="O16" s="488" t="e">
        <f>IF(ISBLANK(#REF!),"",IF(#REF!&gt;#REF!,#REF!,#REF!))</f>
        <v>#REF!</v>
      </c>
      <c r="P16" s="496" t="e">
        <f>IF(ISBLANK(#REF!),"",IF(#REF!&gt;#REF!,#REF!,#REF!))</f>
        <v>#REF!</v>
      </c>
      <c r="Q16" s="468" t="e">
        <f>IF(ISBLANK(#REF!),"",#REF!)</f>
        <v>#REF!</v>
      </c>
      <c r="R16" s="468" t="e">
        <f>IF(ISBLANK(#REF!),"",#REF!)</f>
        <v>#REF!</v>
      </c>
      <c r="S16" s="468" t="e">
        <f>IF(ISBLANK(#REF!),"",#REF!)</f>
        <v>#REF!</v>
      </c>
      <c r="T16" s="468" t="e">
        <f>IF(ISBLANK(#REF!),"",#REF!)</f>
        <v>#REF!</v>
      </c>
      <c r="U16" s="468" t="e">
        <f>IF(ISBLANK(#REF!),"",#REF!)</f>
        <v>#REF!</v>
      </c>
      <c r="V16" s="468" t="e">
        <f>IF(ISBLANK(#REF!),"",#REF!)</f>
        <v>#REF!</v>
      </c>
      <c r="W16" s="468" t="e">
        <f>IF(ISBLANK(#REF!),"",#REF!)</f>
        <v>#REF!</v>
      </c>
      <c r="X16" s="33"/>
      <c r="Y16" s="511">
        <v>4</v>
      </c>
      <c r="Z16" s="484" t="e">
        <f>IF(ISBLANK(#REF!),"",IF(#REF!&lt;#REF!,#REF!,#REF!))</f>
        <v>#REF!</v>
      </c>
      <c r="AA16" s="484"/>
      <c r="AB16" s="484"/>
      <c r="AC16" s="484"/>
      <c r="AD16" s="484"/>
      <c r="AE16" s="518"/>
      <c r="AF16" s="510"/>
      <c r="AG16" s="468" t="e">
        <f>IF(ISBLANK(#REF!),"",#REF!)</f>
        <v>#REF!</v>
      </c>
      <c r="AH16" s="468" t="e">
        <f>IF(ISBLANK(#REF!),"",#REF!)</f>
        <v>#REF!</v>
      </c>
      <c r="AI16" s="468" t="e">
        <f>IF(ISBLANK(#REF!),"",#REF!)</f>
        <v>#REF!</v>
      </c>
      <c r="AJ16" s="468" t="e">
        <f>IF(ISBLANK(#REF!),"",#REF!)</f>
        <v>#REF!</v>
      </c>
      <c r="AK16" s="468" t="e">
        <f>IF(ISBLANK(#REF!),"",#REF!)</f>
        <v>#REF!</v>
      </c>
      <c r="AL16" s="468" t="e">
        <f>IF(ISBLANK(#REF!),"",#REF!)</f>
        <v>#REF!</v>
      </c>
      <c r="AM16" s="468" t="e">
        <f>IF(ISBLANK(#REF!),"",#REF!)</f>
        <v>#REF!</v>
      </c>
    </row>
    <row r="17" spans="1:39" ht="9" customHeight="1">
      <c r="A17" s="499">
        <v>8</v>
      </c>
      <c r="B17" s="500"/>
      <c r="C17" s="507" t="e">
        <f>IF(ISBLANK(#REF!),"",IF(#REF!&lt;#REF!,#REF!,#REF!))</f>
        <v>#REF!</v>
      </c>
      <c r="D17" s="507"/>
      <c r="E17" s="507"/>
      <c r="F17" s="507"/>
      <c r="G17" s="507"/>
      <c r="H17" s="507"/>
      <c r="I17" s="508"/>
      <c r="J17" s="485"/>
      <c r="K17" s="485"/>
      <c r="L17" s="485"/>
      <c r="M17" s="485"/>
      <c r="N17" s="485"/>
      <c r="O17" s="489"/>
      <c r="P17" s="497"/>
      <c r="Q17" s="469"/>
      <c r="R17" s="469"/>
      <c r="S17" s="469"/>
      <c r="T17" s="469"/>
      <c r="U17" s="469"/>
      <c r="V17" s="469"/>
      <c r="W17" s="469"/>
      <c r="X17" s="33"/>
      <c r="Y17" s="511"/>
      <c r="Z17" s="485"/>
      <c r="AA17" s="485"/>
      <c r="AB17" s="485"/>
      <c r="AC17" s="485"/>
      <c r="AD17" s="485"/>
      <c r="AE17" s="519"/>
      <c r="AF17" s="509"/>
      <c r="AG17" s="469"/>
      <c r="AH17" s="469"/>
      <c r="AI17" s="469"/>
      <c r="AJ17" s="469"/>
      <c r="AK17" s="469"/>
      <c r="AL17" s="469"/>
      <c r="AM17" s="469"/>
    </row>
    <row r="18" spans="1:39" ht="9" customHeight="1">
      <c r="A18" s="499"/>
      <c r="B18" s="500"/>
      <c r="C18" s="485"/>
      <c r="D18" s="485"/>
      <c r="E18" s="485"/>
      <c r="F18" s="485"/>
      <c r="G18" s="485"/>
      <c r="H18" s="485"/>
      <c r="I18" s="509"/>
      <c r="J18" s="468" t="e">
        <f>IF(ISBLANK(#REF!),"",#REF!)</f>
        <v>#REF!</v>
      </c>
      <c r="K18" s="468" t="e">
        <f>IF(ISBLANK(#REF!),"",#REF!)</f>
        <v>#REF!</v>
      </c>
      <c r="L18" s="468" t="e">
        <f>IF(ISBLANK(#REF!),"",#REF!)</f>
        <v>#REF!</v>
      </c>
      <c r="M18" s="468" t="e">
        <f>IF(ISBLANK(#REF!),"",#REF!)</f>
        <v>#REF!</v>
      </c>
      <c r="N18" s="468" t="e">
        <f>IF(ISBLANK(#REF!),"",#REF!)</f>
        <v>#REF!</v>
      </c>
      <c r="O18" s="468" t="e">
        <f>IF(ISBLANK(#REF!),"",#REF!)</f>
        <v>#REF!</v>
      </c>
      <c r="P18" s="468" t="e">
        <f>IF(ISBLANK(#REF!),"",#REF!)</f>
        <v>#REF!</v>
      </c>
      <c r="Q18" s="33"/>
      <c r="R18" s="33"/>
      <c r="S18" s="33"/>
      <c r="T18" s="33"/>
      <c r="U18" s="33"/>
      <c r="V18" s="65"/>
      <c r="W18" s="66"/>
      <c r="X18" s="33"/>
      <c r="Y18" s="58"/>
      <c r="Z18" s="468"/>
      <c r="AA18" s="494"/>
      <c r="AB18" s="494"/>
      <c r="AC18" s="494"/>
      <c r="AD18" s="494"/>
      <c r="AE18" s="494"/>
      <c r="AF18" s="494"/>
      <c r="AG18" s="33"/>
      <c r="AH18" s="33"/>
      <c r="AI18" s="33"/>
      <c r="AJ18" s="33"/>
      <c r="AK18" s="33"/>
      <c r="AL18" s="55"/>
      <c r="AM18" s="44"/>
    </row>
    <row r="19" spans="1:39" ht="9" customHeight="1">
      <c r="A19" s="499">
        <v>9</v>
      </c>
      <c r="B19" s="500"/>
      <c r="C19" s="507" t="e">
        <f>IF(ISBLANK(#REF!),"",IF(#REF!&lt;#REF!,#REF!,#REF!))</f>
        <v>#REF!</v>
      </c>
      <c r="D19" s="507"/>
      <c r="E19" s="507"/>
      <c r="F19" s="507"/>
      <c r="G19" s="507"/>
      <c r="H19" s="507"/>
      <c r="I19" s="507"/>
      <c r="J19" s="469"/>
      <c r="K19" s="469"/>
      <c r="L19" s="469"/>
      <c r="M19" s="469"/>
      <c r="N19" s="469"/>
      <c r="O19" s="469"/>
      <c r="P19" s="469"/>
      <c r="Q19" s="33"/>
      <c r="R19" s="33"/>
      <c r="S19" s="33"/>
      <c r="T19" s="33"/>
      <c r="U19" s="33"/>
      <c r="V19" s="65"/>
      <c r="W19" s="66"/>
      <c r="X19" s="33"/>
      <c r="Y19" s="58"/>
      <c r="Z19" s="469"/>
      <c r="AA19" s="495"/>
      <c r="AB19" s="495"/>
      <c r="AC19" s="495"/>
      <c r="AD19" s="495"/>
      <c r="AE19" s="495"/>
      <c r="AF19" s="495"/>
      <c r="AG19" s="33"/>
      <c r="AH19" s="33"/>
      <c r="AI19" s="33"/>
      <c r="AJ19" s="33"/>
      <c r="AK19" s="33"/>
      <c r="AL19" s="55"/>
      <c r="AM19" s="44"/>
    </row>
    <row r="20" spans="1:39" ht="9" customHeight="1">
      <c r="A20" s="499"/>
      <c r="B20" s="500"/>
      <c r="C20" s="485"/>
      <c r="D20" s="485"/>
      <c r="E20" s="485"/>
      <c r="F20" s="485"/>
      <c r="G20" s="485"/>
      <c r="H20" s="485"/>
      <c r="I20" s="485"/>
      <c r="J20" s="484" t="e">
        <f>IF(ISBLANK(#REF!),"",IF(#REF!&gt;#REF!,#REF!,#REF!))</f>
        <v>#REF!</v>
      </c>
      <c r="K20" s="484"/>
      <c r="L20" s="484"/>
      <c r="M20" s="484"/>
      <c r="N20" s="484"/>
      <c r="O20" s="488" t="e">
        <f>IF(ISBLANK(#REF!),"",IF(#REF!&gt;#REF!,#REF!,#REF!))</f>
        <v>#REF!</v>
      </c>
      <c r="P20" s="477" t="e">
        <f>IF(ISBLANK(#REF!),"",IF(#REF!&gt;#REF!,#REF!,#REF!))</f>
        <v>#REF!</v>
      </c>
      <c r="Q20" s="33"/>
      <c r="R20" s="33"/>
      <c r="S20" s="33"/>
      <c r="T20" s="33"/>
      <c r="U20" s="33"/>
      <c r="V20" s="65"/>
      <c r="W20" s="66"/>
      <c r="X20" s="33"/>
      <c r="Y20" s="511">
        <v>5</v>
      </c>
      <c r="Z20" s="484" t="e">
        <f>IF(ISBLANK(#REF!),"",IF(#REF!&lt;#REF!,#REF!,#REF!))</f>
        <v>#REF!</v>
      </c>
      <c r="AA20" s="484"/>
      <c r="AB20" s="484"/>
      <c r="AC20" s="484"/>
      <c r="AD20" s="484"/>
      <c r="AE20" s="518"/>
      <c r="AF20" s="484"/>
      <c r="AG20" s="33"/>
      <c r="AH20" s="33"/>
      <c r="AI20" s="33"/>
      <c r="AJ20" s="33"/>
      <c r="AK20" s="33"/>
      <c r="AL20" s="55"/>
      <c r="AM20" s="44"/>
    </row>
    <row r="21" spans="1:39" ht="9" customHeight="1">
      <c r="A21" s="499">
        <v>10</v>
      </c>
      <c r="B21" s="500"/>
      <c r="C21" s="507" t="e">
        <f>IF(ISBLANK(#REF!),"",IF(#REF!&lt;#REF!,#REF!,#REF!))</f>
        <v>#REF!</v>
      </c>
      <c r="D21" s="507"/>
      <c r="E21" s="507"/>
      <c r="F21" s="507"/>
      <c r="G21" s="507"/>
      <c r="H21" s="507"/>
      <c r="I21" s="508"/>
      <c r="J21" s="485"/>
      <c r="K21" s="485"/>
      <c r="L21" s="485"/>
      <c r="M21" s="485"/>
      <c r="N21" s="485"/>
      <c r="O21" s="489"/>
      <c r="P21" s="478"/>
      <c r="Q21" s="33"/>
      <c r="R21" s="33"/>
      <c r="S21" s="33"/>
      <c r="T21" s="33"/>
      <c r="U21" s="33"/>
      <c r="V21" s="65"/>
      <c r="W21" s="66"/>
      <c r="X21" s="33"/>
      <c r="Y21" s="511"/>
      <c r="Z21" s="485"/>
      <c r="AA21" s="485"/>
      <c r="AB21" s="485"/>
      <c r="AC21" s="485"/>
      <c r="AD21" s="485"/>
      <c r="AE21" s="519"/>
      <c r="AF21" s="485"/>
      <c r="AG21" s="33"/>
      <c r="AH21" s="33"/>
      <c r="AI21" s="33"/>
      <c r="AJ21" s="33"/>
      <c r="AK21" s="33"/>
      <c r="AL21" s="55"/>
      <c r="AM21" s="44"/>
    </row>
    <row r="22" spans="1:39" ht="9" customHeight="1">
      <c r="A22" s="499"/>
      <c r="B22" s="500"/>
      <c r="C22" s="485"/>
      <c r="D22" s="485"/>
      <c r="E22" s="485"/>
      <c r="F22" s="485"/>
      <c r="G22" s="485"/>
      <c r="H22" s="485"/>
      <c r="I22" s="509"/>
      <c r="J22" s="468" t="e">
        <f>IF(ISBLANK(#REF!),"",#REF!)</f>
        <v>#REF!</v>
      </c>
      <c r="K22" s="468" t="e">
        <f>IF(ISBLANK(#REF!),"",#REF!)</f>
        <v>#REF!</v>
      </c>
      <c r="L22" s="468" t="e">
        <f>IF(ISBLANK(#REF!),"",#REF!)</f>
        <v>#REF!</v>
      </c>
      <c r="M22" s="468" t="e">
        <f>IF(ISBLANK(#REF!),"",#REF!)</f>
        <v>#REF!</v>
      </c>
      <c r="N22" s="468" t="e">
        <f>IF(ISBLANK(#REF!),"",#REF!)</f>
        <v>#REF!</v>
      </c>
      <c r="O22" s="468" t="e">
        <f>IF(ISBLANK(#REF!),"",#REF!)</f>
        <v>#REF!</v>
      </c>
      <c r="P22" s="468" t="e">
        <f>IF(ISBLANK(#REF!),"",#REF!)</f>
        <v>#REF!</v>
      </c>
      <c r="Q22" s="514" t="e">
        <f>IF(ISBLANK(#REF!),"",IF(#REF!&gt;#REF!,#REF!,#REF!))</f>
        <v>#REF!</v>
      </c>
      <c r="R22" s="484"/>
      <c r="S22" s="484"/>
      <c r="T22" s="484"/>
      <c r="U22" s="484"/>
      <c r="V22" s="488" t="e">
        <f>IF(ISBLANK(#REF!),"",IF(#REF!&gt;#REF!,#REF!,#REF!))</f>
        <v>#REF!</v>
      </c>
      <c r="W22" s="477" t="e">
        <f>IF(ISBLANK(#REF!),"",IF(#REF!&gt;#REF!,#REF!,#REF!))</f>
        <v>#REF!</v>
      </c>
      <c r="X22" s="33"/>
      <c r="Y22" s="58"/>
      <c r="Z22" s="468"/>
      <c r="AA22" s="494"/>
      <c r="AB22" s="494"/>
      <c r="AC22" s="494"/>
      <c r="AD22" s="494"/>
      <c r="AE22" s="494"/>
      <c r="AF22" s="494"/>
      <c r="AG22" s="514" t="e">
        <f>IF(ISBLANK(#REF!),"",IF(#REF!&gt;#REF!,#REF!,#REF!))</f>
        <v>#REF!</v>
      </c>
      <c r="AH22" s="484"/>
      <c r="AI22" s="484"/>
      <c r="AJ22" s="484"/>
      <c r="AK22" s="484"/>
      <c r="AL22" s="516" t="e">
        <f>IF(ISBLANK(#REF!),"",IF(#REF!&gt;#REF!,#REF!,#REF!))</f>
        <v>#REF!</v>
      </c>
      <c r="AM22" s="512" t="e">
        <f>IF(ISBLANK(#REF!),"",IF(#REF!&gt;#REF!,#REF!,#REF!))</f>
        <v>#REF!</v>
      </c>
    </row>
    <row r="23" spans="1:39" ht="9" customHeight="1">
      <c r="A23" s="499">
        <v>11</v>
      </c>
      <c r="B23" s="500"/>
      <c r="C23" s="507" t="e">
        <f>IF(ISBLANK(#REF!),"",IF(#REF!&lt;#REF!,#REF!,#REF!))</f>
        <v>#REF!</v>
      </c>
      <c r="D23" s="507"/>
      <c r="E23" s="507"/>
      <c r="F23" s="507"/>
      <c r="G23" s="507"/>
      <c r="H23" s="507"/>
      <c r="I23" s="507"/>
      <c r="J23" s="469"/>
      <c r="K23" s="469"/>
      <c r="L23" s="469"/>
      <c r="M23" s="469"/>
      <c r="N23" s="469"/>
      <c r="O23" s="469"/>
      <c r="P23" s="469"/>
      <c r="Q23" s="515"/>
      <c r="R23" s="485"/>
      <c r="S23" s="485"/>
      <c r="T23" s="485"/>
      <c r="U23" s="485"/>
      <c r="V23" s="489"/>
      <c r="W23" s="478"/>
      <c r="X23" s="33"/>
      <c r="Y23" s="58"/>
      <c r="Z23" s="469"/>
      <c r="AA23" s="495"/>
      <c r="AB23" s="495"/>
      <c r="AC23" s="495"/>
      <c r="AD23" s="495"/>
      <c r="AE23" s="495"/>
      <c r="AF23" s="495"/>
      <c r="AG23" s="515"/>
      <c r="AH23" s="485"/>
      <c r="AI23" s="485"/>
      <c r="AJ23" s="485"/>
      <c r="AK23" s="485"/>
      <c r="AL23" s="517"/>
      <c r="AM23" s="513"/>
    </row>
    <row r="24" spans="1:39" ht="9" customHeight="1">
      <c r="A24" s="499"/>
      <c r="B24" s="500"/>
      <c r="C24" s="485"/>
      <c r="D24" s="485"/>
      <c r="E24" s="485"/>
      <c r="F24" s="485"/>
      <c r="G24" s="485"/>
      <c r="H24" s="485"/>
      <c r="I24" s="485"/>
      <c r="J24" s="484" t="e">
        <f>IF(ISBLANK(#REF!),"",IF(#REF!&gt;#REF!,#REF!,#REF!))</f>
        <v>#REF!</v>
      </c>
      <c r="K24" s="484"/>
      <c r="L24" s="484"/>
      <c r="M24" s="484"/>
      <c r="N24" s="484"/>
      <c r="O24" s="488" t="e">
        <f>IF(ISBLANK(#REF!),"",IF(#REF!&gt;#REF!,#REF!,#REF!))</f>
        <v>#REF!</v>
      </c>
      <c r="P24" s="496" t="e">
        <f>IF(ISBLANK(#REF!),"",IF(#REF!&gt;#REF!,#REF!,#REF!))</f>
        <v>#REF!</v>
      </c>
      <c r="Q24" s="468" t="e">
        <f>IF(ISBLANK(#REF!),"",#REF!)</f>
        <v>#REF!</v>
      </c>
      <c r="R24" s="468" t="e">
        <f>IF(ISBLANK(#REF!),"",#REF!)</f>
        <v>#REF!</v>
      </c>
      <c r="S24" s="468" t="e">
        <f>IF(ISBLANK(#REF!),"",#REF!)</f>
        <v>#REF!</v>
      </c>
      <c r="T24" s="468" t="e">
        <f>IF(ISBLANK(#REF!),"",#REF!)</f>
        <v>#REF!</v>
      </c>
      <c r="U24" s="468" t="e">
        <f>IF(ISBLANK(#REF!),"",#REF!)</f>
        <v>#REF!</v>
      </c>
      <c r="V24" s="468" t="e">
        <f>IF(ISBLANK(#REF!),"",#REF!)</f>
        <v>#REF!</v>
      </c>
      <c r="W24" s="468" t="e">
        <f>IF(ISBLANK(#REF!),"",#REF!)</f>
        <v>#REF!</v>
      </c>
      <c r="X24" s="33"/>
      <c r="Y24" s="511">
        <v>6</v>
      </c>
      <c r="Z24" s="484" t="e">
        <f>IF(ISBLANK(#REF!),"",IF(#REF!&lt;#REF!,#REF!,#REF!))</f>
        <v>#REF!</v>
      </c>
      <c r="AA24" s="484"/>
      <c r="AB24" s="484"/>
      <c r="AC24" s="484"/>
      <c r="AD24" s="484"/>
      <c r="AE24" s="518"/>
      <c r="AF24" s="510"/>
      <c r="AG24" s="468" t="e">
        <f>IF(ISBLANK(#REF!),"",#REF!)</f>
        <v>#REF!</v>
      </c>
      <c r="AH24" s="468" t="e">
        <f>IF(ISBLANK(#REF!),"",#REF!)</f>
        <v>#REF!</v>
      </c>
      <c r="AI24" s="468" t="e">
        <f>IF(ISBLANK(#REF!),"",#REF!)</f>
        <v>#REF!</v>
      </c>
      <c r="AJ24" s="468" t="e">
        <f>IF(ISBLANK(#REF!),"",#REF!)</f>
        <v>#REF!</v>
      </c>
      <c r="AK24" s="468" t="e">
        <f>IF(ISBLANK(#REF!),"",#REF!)</f>
        <v>#REF!</v>
      </c>
      <c r="AL24" s="468" t="e">
        <f>IF(ISBLANK(#REF!),"",#REF!)</f>
        <v>#REF!</v>
      </c>
      <c r="AM24" s="468" t="e">
        <f>IF(ISBLANK(#REF!),"",#REF!)</f>
        <v>#REF!</v>
      </c>
    </row>
    <row r="25" spans="1:39" ht="9" customHeight="1">
      <c r="A25" s="499">
        <v>12</v>
      </c>
      <c r="B25" s="500"/>
      <c r="C25" s="507" t="e">
        <f>IF(ISBLANK(#REF!),"",IF(#REF!&lt;#REF!,#REF!,#REF!))</f>
        <v>#REF!</v>
      </c>
      <c r="D25" s="507"/>
      <c r="E25" s="507"/>
      <c r="F25" s="507"/>
      <c r="G25" s="507"/>
      <c r="H25" s="507"/>
      <c r="I25" s="508"/>
      <c r="J25" s="485"/>
      <c r="K25" s="485"/>
      <c r="L25" s="485"/>
      <c r="M25" s="485"/>
      <c r="N25" s="485"/>
      <c r="O25" s="489"/>
      <c r="P25" s="497"/>
      <c r="Q25" s="469"/>
      <c r="R25" s="469"/>
      <c r="S25" s="469"/>
      <c r="T25" s="469"/>
      <c r="U25" s="469"/>
      <c r="V25" s="469"/>
      <c r="W25" s="469"/>
      <c r="X25" s="33"/>
      <c r="Y25" s="511"/>
      <c r="Z25" s="485"/>
      <c r="AA25" s="485"/>
      <c r="AB25" s="485"/>
      <c r="AC25" s="485"/>
      <c r="AD25" s="485"/>
      <c r="AE25" s="519"/>
      <c r="AF25" s="509"/>
      <c r="AG25" s="469"/>
      <c r="AH25" s="469"/>
      <c r="AI25" s="469"/>
      <c r="AJ25" s="469"/>
      <c r="AK25" s="469"/>
      <c r="AL25" s="469"/>
      <c r="AM25" s="469"/>
    </row>
    <row r="26" spans="1:39" ht="9" customHeight="1">
      <c r="A26" s="499"/>
      <c r="B26" s="500"/>
      <c r="C26" s="485"/>
      <c r="D26" s="485"/>
      <c r="E26" s="485"/>
      <c r="F26" s="485"/>
      <c r="G26" s="485"/>
      <c r="H26" s="485"/>
      <c r="I26" s="509"/>
      <c r="J26" s="468" t="e">
        <f>IF(ISBLANK(#REF!),"",#REF!)</f>
        <v>#REF!</v>
      </c>
      <c r="K26" s="468" t="e">
        <f>IF(ISBLANK(#REF!),"",#REF!)</f>
        <v>#REF!</v>
      </c>
      <c r="L26" s="468" t="e">
        <f>IF(ISBLANK(#REF!),"",#REF!)</f>
        <v>#REF!</v>
      </c>
      <c r="M26" s="468" t="e">
        <f>IF(ISBLANK(#REF!),"",#REF!)</f>
        <v>#REF!</v>
      </c>
      <c r="N26" s="468" t="e">
        <f>IF(ISBLANK(#REF!),"",#REF!)</f>
        <v>#REF!</v>
      </c>
      <c r="O26" s="468" t="e">
        <f>IF(ISBLANK(#REF!),"",#REF!)</f>
        <v>#REF!</v>
      </c>
      <c r="P26" s="468" t="e">
        <f>IF(ISBLANK(#REF!),"",#REF!)</f>
        <v>#REF!</v>
      </c>
      <c r="Q26" s="33"/>
      <c r="R26" s="33"/>
      <c r="S26" s="33"/>
      <c r="T26" s="33"/>
      <c r="U26" s="33"/>
      <c r="V26" s="65"/>
      <c r="W26" s="66"/>
      <c r="X26" s="43"/>
      <c r="Y26" s="59"/>
      <c r="Z26" s="468"/>
      <c r="AA26" s="494"/>
      <c r="AB26" s="494"/>
      <c r="AC26" s="494"/>
      <c r="AD26" s="494"/>
      <c r="AE26" s="494"/>
      <c r="AF26" s="494"/>
      <c r="AG26" s="33"/>
      <c r="AH26" s="33"/>
      <c r="AI26" s="33"/>
      <c r="AJ26" s="33"/>
      <c r="AK26" s="33"/>
      <c r="AL26" s="55"/>
      <c r="AM26" s="44"/>
    </row>
    <row r="27" spans="1:39" ht="9" customHeight="1">
      <c r="A27" s="499">
        <v>13</v>
      </c>
      <c r="B27" s="500"/>
      <c r="C27" s="507" t="e">
        <f>IF(ISBLANK(#REF!),"",IF(#REF!&lt;#REF!,#REF!,#REF!))</f>
        <v>#REF!</v>
      </c>
      <c r="D27" s="507"/>
      <c r="E27" s="507"/>
      <c r="F27" s="507"/>
      <c r="G27" s="507"/>
      <c r="H27" s="507"/>
      <c r="I27" s="507"/>
      <c r="J27" s="469"/>
      <c r="K27" s="469"/>
      <c r="L27" s="469"/>
      <c r="M27" s="469"/>
      <c r="N27" s="469"/>
      <c r="O27" s="469"/>
      <c r="P27" s="469"/>
      <c r="Q27" s="33"/>
      <c r="R27" s="33"/>
      <c r="S27" s="33"/>
      <c r="T27" s="33"/>
      <c r="U27" s="33"/>
      <c r="V27" s="65"/>
      <c r="W27" s="66"/>
      <c r="X27" s="43"/>
      <c r="Y27" s="59"/>
      <c r="Z27" s="469"/>
      <c r="AA27" s="495"/>
      <c r="AB27" s="495"/>
      <c r="AC27" s="495"/>
      <c r="AD27" s="495"/>
      <c r="AE27" s="495"/>
      <c r="AF27" s="495"/>
      <c r="AG27" s="33"/>
      <c r="AH27" s="33"/>
      <c r="AI27" s="33"/>
      <c r="AJ27" s="33"/>
      <c r="AK27" s="33"/>
      <c r="AL27" s="55"/>
      <c r="AM27" s="44"/>
    </row>
    <row r="28" spans="1:39" ht="9" customHeight="1">
      <c r="A28" s="499"/>
      <c r="B28" s="500"/>
      <c r="C28" s="485"/>
      <c r="D28" s="485"/>
      <c r="E28" s="485"/>
      <c r="F28" s="485"/>
      <c r="G28" s="485"/>
      <c r="H28" s="485"/>
      <c r="I28" s="485"/>
      <c r="J28" s="484" t="e">
        <f>IF(ISBLANK(#REF!),"",IF(#REF!&gt;#REF!,#REF!,#REF!))</f>
        <v>#REF!</v>
      </c>
      <c r="K28" s="484"/>
      <c r="L28" s="484"/>
      <c r="M28" s="484"/>
      <c r="N28" s="484"/>
      <c r="O28" s="488" t="e">
        <f>IF(ISBLANK(#REF!),"",IF(#REF!&gt;#REF!,#REF!,#REF!))</f>
        <v>#REF!</v>
      </c>
      <c r="P28" s="477" t="e">
        <f>IF(ISBLANK(#REF!),"",IF(#REF!&gt;#REF!,#REF!,#REF!))</f>
        <v>#REF!</v>
      </c>
      <c r="Q28" s="33"/>
      <c r="R28" s="33"/>
      <c r="S28" s="33"/>
      <c r="T28" s="33"/>
      <c r="U28" s="33"/>
      <c r="V28" s="65"/>
      <c r="W28" s="66"/>
      <c r="X28" s="42"/>
      <c r="Y28" s="520">
        <v>7</v>
      </c>
      <c r="Z28" s="484" t="e">
        <f>IF(ISBLANK(#REF!),"",IF(#REF!&lt;#REF!,#REF!,#REF!))</f>
        <v>#REF!</v>
      </c>
      <c r="AA28" s="484"/>
      <c r="AB28" s="484"/>
      <c r="AC28" s="484"/>
      <c r="AD28" s="484"/>
      <c r="AE28" s="518"/>
      <c r="AF28" s="484"/>
      <c r="AG28" s="33"/>
      <c r="AH28" s="33"/>
      <c r="AI28" s="33"/>
      <c r="AJ28" s="33"/>
      <c r="AK28" s="33"/>
      <c r="AL28" s="55"/>
      <c r="AM28" s="44"/>
    </row>
    <row r="29" spans="1:39" ht="9" customHeight="1">
      <c r="A29" s="499">
        <v>14</v>
      </c>
      <c r="B29" s="500"/>
      <c r="C29" s="507" t="e">
        <f>IF(ISBLANK(#REF!),"",IF(#REF!&lt;#REF!,#REF!,#REF!))</f>
        <v>#REF!</v>
      </c>
      <c r="D29" s="507"/>
      <c r="E29" s="507"/>
      <c r="F29" s="507"/>
      <c r="G29" s="507"/>
      <c r="H29" s="507"/>
      <c r="I29" s="508"/>
      <c r="J29" s="485"/>
      <c r="K29" s="485"/>
      <c r="L29" s="485"/>
      <c r="M29" s="485"/>
      <c r="N29" s="485"/>
      <c r="O29" s="489"/>
      <c r="P29" s="478"/>
      <c r="Q29" s="33"/>
      <c r="R29" s="33"/>
      <c r="S29" s="33"/>
      <c r="T29" s="33"/>
      <c r="U29" s="33"/>
      <c r="V29" s="65"/>
      <c r="W29" s="66"/>
      <c r="X29" s="42"/>
      <c r="Y29" s="520"/>
      <c r="Z29" s="485"/>
      <c r="AA29" s="485"/>
      <c r="AB29" s="485"/>
      <c r="AC29" s="485"/>
      <c r="AD29" s="485"/>
      <c r="AE29" s="519"/>
      <c r="AF29" s="485"/>
      <c r="AG29" s="33"/>
      <c r="AH29" s="33"/>
      <c r="AI29" s="33"/>
      <c r="AJ29" s="33"/>
      <c r="AK29" s="33"/>
      <c r="AL29" s="55"/>
      <c r="AM29" s="44"/>
    </row>
    <row r="30" spans="1:39" ht="9" customHeight="1">
      <c r="A30" s="499"/>
      <c r="B30" s="500"/>
      <c r="C30" s="485"/>
      <c r="D30" s="485"/>
      <c r="E30" s="485"/>
      <c r="F30" s="485"/>
      <c r="G30" s="485"/>
      <c r="H30" s="485"/>
      <c r="I30" s="509"/>
      <c r="J30" s="468" t="e">
        <f>IF(ISBLANK(#REF!),"",#REF!)</f>
        <v>#REF!</v>
      </c>
      <c r="K30" s="468" t="e">
        <f>IF(ISBLANK(#REF!),"",#REF!)</f>
        <v>#REF!</v>
      </c>
      <c r="L30" s="468" t="e">
        <f>IF(ISBLANK(#REF!),"",#REF!)</f>
        <v>#REF!</v>
      </c>
      <c r="M30" s="468" t="e">
        <f>IF(ISBLANK(#REF!),"",#REF!)</f>
        <v>#REF!</v>
      </c>
      <c r="N30" s="468" t="e">
        <f>IF(ISBLANK(#REF!),"",#REF!)</f>
        <v>#REF!</v>
      </c>
      <c r="O30" s="468" t="e">
        <f>IF(ISBLANK(#REF!),"",#REF!)</f>
        <v>#REF!</v>
      </c>
      <c r="P30" s="468" t="e">
        <f>IF(ISBLANK(#REF!),"",#REF!)</f>
        <v>#REF!</v>
      </c>
      <c r="Q30" s="514" t="e">
        <f>IF(ISBLANK(#REF!),"",IF(#REF!&gt;#REF!,#REF!,#REF!))</f>
        <v>#REF!</v>
      </c>
      <c r="R30" s="484"/>
      <c r="S30" s="484"/>
      <c r="T30" s="484"/>
      <c r="U30" s="484"/>
      <c r="V30" s="488" t="e">
        <f>IF(ISBLANK(#REF!),"",IF(#REF!&gt;#REF!,#REF!,#REF!))</f>
        <v>#REF!</v>
      </c>
      <c r="W30" s="477" t="e">
        <f>IF(ISBLANK(#REF!),"",IF(#REF!&gt;#REF!,#REF!,#REF!))</f>
        <v>#REF!</v>
      </c>
      <c r="X30" s="33"/>
      <c r="Y30" s="58"/>
      <c r="Z30" s="468"/>
      <c r="AA30" s="494"/>
      <c r="AB30" s="494"/>
      <c r="AC30" s="494"/>
      <c r="AD30" s="494"/>
      <c r="AE30" s="494"/>
      <c r="AF30" s="494"/>
      <c r="AG30" s="514" t="e">
        <f>IF(ISBLANK(#REF!),"",IF(#REF!&gt;#REF!,#REF!,#REF!))</f>
        <v>#REF!</v>
      </c>
      <c r="AH30" s="484"/>
      <c r="AI30" s="484"/>
      <c r="AJ30" s="484"/>
      <c r="AK30" s="484"/>
      <c r="AL30" s="516" t="e">
        <f>IF(ISBLANK(#REF!),"",IF(#REF!&gt;#REF!,#REF!,#REF!))</f>
        <v>#REF!</v>
      </c>
      <c r="AM30" s="512" t="e">
        <f>IF(ISBLANK(#REF!),"",IF(#REF!&gt;#REF!,#REF!,#REF!))</f>
        <v>#REF!</v>
      </c>
    </row>
    <row r="31" spans="1:39" ht="9" customHeight="1">
      <c r="A31" s="499">
        <v>15</v>
      </c>
      <c r="B31" s="500"/>
      <c r="C31" s="507" t="e">
        <f>IF(ISBLANK(#REF!),"",IF(#REF!&lt;#REF!,#REF!,#REF!))</f>
        <v>#REF!</v>
      </c>
      <c r="D31" s="507"/>
      <c r="E31" s="507"/>
      <c r="F31" s="507"/>
      <c r="G31" s="507"/>
      <c r="H31" s="507"/>
      <c r="I31" s="507"/>
      <c r="J31" s="469"/>
      <c r="K31" s="469"/>
      <c r="L31" s="469"/>
      <c r="M31" s="469"/>
      <c r="N31" s="469"/>
      <c r="O31" s="469"/>
      <c r="P31" s="469"/>
      <c r="Q31" s="515"/>
      <c r="R31" s="485"/>
      <c r="S31" s="485"/>
      <c r="T31" s="485"/>
      <c r="U31" s="485"/>
      <c r="V31" s="489"/>
      <c r="W31" s="478"/>
      <c r="X31" s="33"/>
      <c r="Y31" s="58"/>
      <c r="Z31" s="469"/>
      <c r="AA31" s="495"/>
      <c r="AB31" s="495"/>
      <c r="AC31" s="495"/>
      <c r="AD31" s="495"/>
      <c r="AE31" s="495"/>
      <c r="AF31" s="495"/>
      <c r="AG31" s="515"/>
      <c r="AH31" s="485"/>
      <c r="AI31" s="485"/>
      <c r="AJ31" s="485"/>
      <c r="AK31" s="485"/>
      <c r="AL31" s="517"/>
      <c r="AM31" s="513"/>
    </row>
    <row r="32" spans="1:39" ht="9" customHeight="1">
      <c r="A32" s="499"/>
      <c r="B32" s="500"/>
      <c r="C32" s="485"/>
      <c r="D32" s="485"/>
      <c r="E32" s="485"/>
      <c r="F32" s="485"/>
      <c r="G32" s="485"/>
      <c r="H32" s="485"/>
      <c r="I32" s="485"/>
      <c r="J32" s="484" t="e">
        <f>IF(ISBLANK(#REF!),"",IF(#REF!&gt;#REF!,#REF!,#REF!))</f>
        <v>#REF!</v>
      </c>
      <c r="K32" s="484"/>
      <c r="L32" s="484"/>
      <c r="M32" s="484"/>
      <c r="N32" s="484"/>
      <c r="O32" s="488" t="e">
        <f>IF(ISBLANK(#REF!),"",IF(#REF!&gt;#REF!,#REF!,#REF!))</f>
        <v>#REF!</v>
      </c>
      <c r="P32" s="496" t="e">
        <f>IF(ISBLANK(#REF!),"",IF(#REF!&gt;#REF!,#REF!,#REF!))</f>
        <v>#REF!</v>
      </c>
      <c r="Q32" s="468" t="e">
        <f>IF(ISBLANK(#REF!),"",#REF!)</f>
        <v>#REF!</v>
      </c>
      <c r="R32" s="468" t="e">
        <f>IF(ISBLANK(#REF!),"",#REF!)</f>
        <v>#REF!</v>
      </c>
      <c r="S32" s="468" t="e">
        <f>IF(ISBLANK(#REF!),"",#REF!)</f>
        <v>#REF!</v>
      </c>
      <c r="T32" s="468" t="e">
        <f>IF(ISBLANK(#REF!),"",#REF!)</f>
        <v>#REF!</v>
      </c>
      <c r="U32" s="468" t="e">
        <f>IF(ISBLANK(#REF!),"",#REF!)</f>
        <v>#REF!</v>
      </c>
      <c r="V32" s="468" t="e">
        <f>IF(ISBLANK(#REF!),"",#REF!)</f>
        <v>#REF!</v>
      </c>
      <c r="W32" s="468" t="e">
        <f>IF(ISBLANK(#REF!),"",#REF!)</f>
        <v>#REF!</v>
      </c>
      <c r="X32" s="33"/>
      <c r="Y32" s="511">
        <v>8</v>
      </c>
      <c r="Z32" s="484" t="e">
        <f>IF(ISBLANK(#REF!),"",IF(#REF!&lt;#REF!,#REF!,#REF!))</f>
        <v>#REF!</v>
      </c>
      <c r="AA32" s="484"/>
      <c r="AB32" s="484"/>
      <c r="AC32" s="484"/>
      <c r="AD32" s="484"/>
      <c r="AE32" s="518"/>
      <c r="AF32" s="510"/>
      <c r="AG32" s="468" t="e">
        <f>IF(ISBLANK(#REF!),"",#REF!)</f>
        <v>#REF!</v>
      </c>
      <c r="AH32" s="468" t="e">
        <f>IF(ISBLANK(#REF!),"",#REF!)</f>
        <v>#REF!</v>
      </c>
      <c r="AI32" s="468" t="e">
        <f>IF(ISBLANK(#REF!),"",#REF!)</f>
        <v>#REF!</v>
      </c>
      <c r="AJ32" s="468" t="e">
        <f>IF(ISBLANK(#REF!),"",#REF!)</f>
        <v>#REF!</v>
      </c>
      <c r="AK32" s="468" t="e">
        <f>IF(ISBLANK(#REF!),"",#REF!)</f>
        <v>#REF!</v>
      </c>
      <c r="AL32" s="468" t="e">
        <f>IF(ISBLANK(#REF!),"",#REF!)</f>
        <v>#REF!</v>
      </c>
      <c r="AM32" s="468" t="e">
        <f>IF(ISBLANK(#REF!),"",#REF!)</f>
        <v>#REF!</v>
      </c>
    </row>
    <row r="33" spans="1:39" ht="9" customHeight="1">
      <c r="A33" s="499">
        <v>16</v>
      </c>
      <c r="B33" s="500"/>
      <c r="C33" s="507" t="e">
        <f>IF(ISBLANK(#REF!),"",IF(#REF!&lt;#REF!,#REF!,#REF!))</f>
        <v>#REF!</v>
      </c>
      <c r="D33" s="507"/>
      <c r="E33" s="507"/>
      <c r="F33" s="507"/>
      <c r="G33" s="507"/>
      <c r="H33" s="507"/>
      <c r="I33" s="508"/>
      <c r="J33" s="485"/>
      <c r="K33" s="485"/>
      <c r="L33" s="485"/>
      <c r="M33" s="485"/>
      <c r="N33" s="485"/>
      <c r="O33" s="489"/>
      <c r="P33" s="497"/>
      <c r="Q33" s="469"/>
      <c r="R33" s="469"/>
      <c r="S33" s="469"/>
      <c r="T33" s="469"/>
      <c r="U33" s="469"/>
      <c r="V33" s="469"/>
      <c r="W33" s="469"/>
      <c r="X33" s="33"/>
      <c r="Y33" s="511"/>
      <c r="Z33" s="485"/>
      <c r="AA33" s="485"/>
      <c r="AB33" s="485"/>
      <c r="AC33" s="485"/>
      <c r="AD33" s="485"/>
      <c r="AE33" s="519"/>
      <c r="AF33" s="509"/>
      <c r="AG33" s="469"/>
      <c r="AH33" s="469"/>
      <c r="AI33" s="469"/>
      <c r="AJ33" s="469"/>
      <c r="AK33" s="469"/>
      <c r="AL33" s="469"/>
      <c r="AM33" s="469"/>
    </row>
    <row r="34" spans="1:39" ht="9" customHeight="1">
      <c r="A34" s="499"/>
      <c r="B34" s="500"/>
      <c r="C34" s="485"/>
      <c r="D34" s="485"/>
      <c r="E34" s="485"/>
      <c r="F34" s="485"/>
      <c r="G34" s="485"/>
      <c r="H34" s="485"/>
      <c r="I34" s="509"/>
      <c r="J34" s="468" t="e">
        <f>IF(ISBLANK(#REF!),"",#REF!)</f>
        <v>#REF!</v>
      </c>
      <c r="K34" s="468" t="e">
        <f>IF(ISBLANK(#REF!),"",#REF!)</f>
        <v>#REF!</v>
      </c>
      <c r="L34" s="468" t="e">
        <f>IF(ISBLANK(#REF!),"",#REF!)</f>
        <v>#REF!</v>
      </c>
      <c r="M34" s="468" t="e">
        <f>IF(ISBLANK(#REF!),"",#REF!)</f>
        <v>#REF!</v>
      </c>
      <c r="N34" s="468" t="e">
        <f>IF(ISBLANK(#REF!),"",#REF!)</f>
        <v>#REF!</v>
      </c>
      <c r="O34" s="468" t="e">
        <f>IF(ISBLANK(#REF!),"",#REF!)</f>
        <v>#REF!</v>
      </c>
      <c r="P34" s="468" t="e">
        <f>IF(ISBLANK(#REF!),"",#REF!)</f>
        <v>#REF!</v>
      </c>
      <c r="Q34" s="33"/>
      <c r="R34" s="33"/>
      <c r="S34" s="33"/>
      <c r="T34" s="33"/>
      <c r="U34" s="33"/>
      <c r="V34" s="34"/>
      <c r="W34" s="35"/>
      <c r="X34" s="33"/>
      <c r="Y34" s="33"/>
      <c r="Z34" s="494"/>
      <c r="AA34" s="494"/>
      <c r="AB34" s="494"/>
      <c r="AC34" s="494"/>
      <c r="AD34" s="494"/>
      <c r="AE34" s="494"/>
      <c r="AF34" s="494"/>
      <c r="AG34" s="33"/>
      <c r="AH34" s="33"/>
      <c r="AI34" s="33"/>
      <c r="AJ34" s="33"/>
      <c r="AK34" s="33"/>
      <c r="AL34" s="34"/>
      <c r="AM34" s="35"/>
    </row>
    <row r="35" spans="1:39" ht="8.25" customHeight="1">
      <c r="A35" s="499"/>
      <c r="B35" s="500"/>
      <c r="C35" s="501"/>
      <c r="D35" s="501"/>
      <c r="E35" s="501"/>
      <c r="F35" s="501"/>
      <c r="G35" s="501"/>
      <c r="H35" s="503"/>
      <c r="I35" s="505"/>
      <c r="J35" s="469"/>
      <c r="K35" s="469"/>
      <c r="L35" s="469"/>
      <c r="M35" s="469"/>
      <c r="N35" s="469"/>
      <c r="O35" s="469"/>
      <c r="P35" s="469"/>
      <c r="Q35" s="33"/>
      <c r="R35" s="33"/>
      <c r="S35" s="33"/>
      <c r="T35" s="33"/>
      <c r="U35" s="33"/>
      <c r="V35" s="34"/>
      <c r="W35" s="35"/>
      <c r="X35" s="33"/>
      <c r="Y35" s="33"/>
      <c r="Z35" s="495"/>
      <c r="AA35" s="495"/>
      <c r="AB35" s="495"/>
      <c r="AC35" s="495"/>
      <c r="AD35" s="495"/>
      <c r="AE35" s="495"/>
      <c r="AF35" s="495"/>
      <c r="AG35" s="33"/>
      <c r="AH35" s="33"/>
      <c r="AI35" s="33"/>
      <c r="AJ35" s="23"/>
      <c r="AK35" s="23"/>
    </row>
    <row r="36" spans="1:39" ht="6.75" customHeight="1">
      <c r="A36" s="499"/>
      <c r="B36" s="500"/>
      <c r="C36" s="502"/>
      <c r="D36" s="502"/>
      <c r="E36" s="502"/>
      <c r="F36" s="502"/>
      <c r="G36" s="502"/>
      <c r="H36" s="504"/>
      <c r="I36" s="506"/>
      <c r="J36" s="484"/>
      <c r="K36" s="484"/>
      <c r="L36" s="484"/>
      <c r="M36" s="484"/>
      <c r="N36" s="484"/>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475"/>
      <c r="AI37" s="475"/>
      <c r="AJ37" s="475"/>
      <c r="AK37" s="475"/>
      <c r="AL37" s="475"/>
      <c r="AM37" s="67"/>
    </row>
    <row r="38" spans="1:39" ht="9" customHeight="1">
      <c r="A38" s="61"/>
      <c r="B38" s="62"/>
      <c r="C38" s="492" t="s">
        <v>83</v>
      </c>
      <c r="D38" s="493" t="s">
        <v>85</v>
      </c>
      <c r="E38" s="493"/>
      <c r="F38" s="493"/>
      <c r="G38" s="493"/>
      <c r="H38" s="493"/>
      <c r="I38" s="493"/>
      <c r="J38" s="498" t="s">
        <v>84</v>
      </c>
      <c r="K38" s="498"/>
      <c r="L38" s="498"/>
      <c r="M38" s="498"/>
      <c r="N38" s="498"/>
      <c r="O38" s="498"/>
      <c r="P38" s="498"/>
      <c r="Q38" s="33"/>
      <c r="R38" s="33"/>
      <c r="S38" s="33"/>
      <c r="T38" s="33"/>
      <c r="U38" s="33"/>
      <c r="V38" s="41"/>
      <c r="W38" s="44"/>
      <c r="X38" s="33"/>
      <c r="Y38" s="33"/>
      <c r="Z38" s="33"/>
      <c r="AA38" s="33"/>
      <c r="AB38" s="34"/>
      <c r="AC38" s="35"/>
      <c r="AD38" s="31"/>
      <c r="AE38" s="31"/>
      <c r="AF38" s="31"/>
      <c r="AG38" s="31"/>
      <c r="AH38" s="475"/>
      <c r="AI38" s="475"/>
      <c r="AJ38" s="475"/>
      <c r="AK38" s="475"/>
      <c r="AL38" s="475"/>
      <c r="AM38" s="67"/>
    </row>
    <row r="39" spans="1:39" ht="9" customHeight="1">
      <c r="A39" s="61"/>
      <c r="B39" s="62"/>
      <c r="C39" s="492"/>
      <c r="D39" s="493"/>
      <c r="E39" s="493"/>
      <c r="F39" s="493"/>
      <c r="G39" s="493"/>
      <c r="H39" s="493"/>
      <c r="I39" s="493"/>
      <c r="J39" s="498"/>
      <c r="K39" s="498"/>
      <c r="L39" s="498"/>
      <c r="M39" s="498"/>
      <c r="N39" s="498"/>
      <c r="O39" s="498"/>
      <c r="P39" s="498"/>
      <c r="Q39" s="33"/>
      <c r="R39" s="33"/>
      <c r="S39" s="33"/>
      <c r="T39" s="33"/>
      <c r="U39" s="33"/>
      <c r="V39" s="41"/>
      <c r="W39" s="44"/>
      <c r="X39" s="33"/>
      <c r="Y39" s="33"/>
      <c r="Z39" s="33"/>
      <c r="AA39" s="33"/>
      <c r="AB39" s="34"/>
      <c r="AC39" s="35"/>
      <c r="AD39" s="31"/>
      <c r="AE39" s="31"/>
      <c r="AF39" s="31"/>
      <c r="AG39" s="31"/>
      <c r="AH39" s="475"/>
      <c r="AI39" s="475"/>
      <c r="AJ39" s="475"/>
      <c r="AK39" s="475"/>
      <c r="AL39" s="475"/>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475"/>
      <c r="AI40" s="475"/>
      <c r="AJ40" s="475"/>
      <c r="AK40" s="475"/>
      <c r="AL40" s="475"/>
      <c r="AM40" s="67"/>
    </row>
    <row r="41" spans="1:39" ht="9" customHeight="1">
      <c r="A41" s="479">
        <v>1</v>
      </c>
      <c r="B41" s="62"/>
      <c r="C41" s="491" t="e">
        <f>IF(ISBLANK(#REF!),"",IF(#REF!&lt;#REF!,#REF!,#REF!))</f>
        <v>#REF!</v>
      </c>
      <c r="D41" s="491"/>
      <c r="E41" s="491"/>
      <c r="F41" s="491"/>
      <c r="G41" s="491"/>
      <c r="H41" s="491"/>
      <c r="I41" s="49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475"/>
      <c r="AI41" s="475"/>
      <c r="AJ41" s="475"/>
      <c r="AK41" s="475"/>
      <c r="AL41" s="475"/>
      <c r="AM41" s="67"/>
    </row>
    <row r="42" spans="1:39" ht="9" customHeight="1">
      <c r="A42" s="479"/>
      <c r="B42" s="62"/>
      <c r="C42" s="481"/>
      <c r="D42" s="481"/>
      <c r="E42" s="481"/>
      <c r="F42" s="481"/>
      <c r="G42" s="481"/>
      <c r="H42" s="481"/>
      <c r="I42" s="481"/>
      <c r="J42" s="484" t="e">
        <f>IF(ISBLANK(#REF!),"",IF(#REF!&gt;#REF!,#REF!,#REF!))</f>
        <v>#REF!</v>
      </c>
      <c r="K42" s="484"/>
      <c r="L42" s="484"/>
      <c r="M42" s="484"/>
      <c r="N42" s="484"/>
      <c r="O42" s="488" t="e">
        <f>IF(ISBLANK(#REF!),"",IF(#REF!&gt;#REF!,#REF!,#REF!))</f>
        <v>#REF!</v>
      </c>
      <c r="P42" s="477" t="e">
        <f>IF(ISBLANK(#REF!),"",IF(#REF!&gt;#REF!,#REF!,#REF!))</f>
        <v>#REF!</v>
      </c>
      <c r="Q42" s="47"/>
      <c r="R42" s="47"/>
      <c r="S42" s="47"/>
      <c r="T42" s="47"/>
      <c r="U42" s="47"/>
      <c r="V42" s="47"/>
      <c r="W42" s="47"/>
      <c r="X42" s="33"/>
      <c r="Y42" s="33"/>
      <c r="Z42" s="33"/>
      <c r="AA42" s="33"/>
      <c r="AB42" s="34"/>
      <c r="AC42" s="35"/>
      <c r="AD42" s="31"/>
      <c r="AE42" s="31"/>
      <c r="AF42" s="31"/>
      <c r="AG42" s="31"/>
      <c r="AH42" s="475"/>
      <c r="AI42" s="475"/>
      <c r="AJ42" s="475"/>
      <c r="AK42" s="475"/>
      <c r="AL42" s="475"/>
      <c r="AM42" s="67"/>
    </row>
    <row r="43" spans="1:39" ht="9" customHeight="1">
      <c r="A43" s="479">
        <v>2</v>
      </c>
      <c r="B43" s="62"/>
      <c r="C43" s="480" t="e">
        <f>IF(ISBLANK(#REF!),"",IF(#REF!&lt;#REF!,#REF!,#REF!))</f>
        <v>#REF!</v>
      </c>
      <c r="D43" s="480"/>
      <c r="E43" s="480"/>
      <c r="F43" s="480"/>
      <c r="G43" s="480"/>
      <c r="H43" s="480"/>
      <c r="I43" s="482"/>
      <c r="J43" s="485"/>
      <c r="K43" s="485"/>
      <c r="L43" s="485"/>
      <c r="M43" s="485"/>
      <c r="N43" s="485"/>
      <c r="O43" s="489"/>
      <c r="P43" s="478"/>
      <c r="Q43" s="33"/>
      <c r="R43" s="33"/>
      <c r="S43" s="33"/>
      <c r="T43" s="33"/>
      <c r="U43" s="33"/>
      <c r="V43" s="34"/>
      <c r="W43" s="35"/>
      <c r="X43" s="33"/>
      <c r="Y43" s="33"/>
      <c r="Z43" s="33"/>
      <c r="AA43" s="33"/>
      <c r="AB43" s="34"/>
      <c r="AC43" s="35"/>
      <c r="AD43" s="43"/>
      <c r="AE43" s="43"/>
      <c r="AF43" s="43"/>
      <c r="AG43" s="43"/>
      <c r="AH43" s="475"/>
      <c r="AI43" s="475"/>
      <c r="AJ43" s="475"/>
      <c r="AK43" s="475"/>
      <c r="AL43" s="475"/>
      <c r="AM43" s="67"/>
    </row>
    <row r="44" spans="1:39" ht="9" customHeight="1">
      <c r="A44" s="479"/>
      <c r="B44" s="62"/>
      <c r="C44" s="481"/>
      <c r="D44" s="481"/>
      <c r="E44" s="481"/>
      <c r="F44" s="481"/>
      <c r="G44" s="481"/>
      <c r="H44" s="481"/>
      <c r="I44" s="483"/>
      <c r="J44" s="468" t="e">
        <f>IF(ISBLANK(#REF!),"",#REF!)</f>
        <v>#REF!</v>
      </c>
      <c r="K44" s="468" t="e">
        <f>IF(ISBLANK(#REF!),"",#REF!)</f>
        <v>#REF!</v>
      </c>
      <c r="L44" s="468" t="e">
        <f>IF(ISBLANK(#REF!),"",#REF!)</f>
        <v>#REF!</v>
      </c>
      <c r="M44" s="468" t="e">
        <f>IF(ISBLANK(#REF!),"",#REF!)</f>
        <v>#REF!</v>
      </c>
      <c r="N44" s="468" t="e">
        <f>IF(ISBLANK(#REF!),"",#REF!)</f>
        <v>#REF!</v>
      </c>
      <c r="O44" s="468" t="e">
        <f>IF(ISBLANK(#REF!),"",#REF!)</f>
        <v>#REF!</v>
      </c>
      <c r="P44" s="468" t="e">
        <f>IF(ISBLANK(#REF!),"",#REF!)</f>
        <v>#REF!</v>
      </c>
      <c r="Q44" s="33"/>
      <c r="R44" s="33"/>
      <c r="S44" s="33"/>
      <c r="T44" s="33"/>
      <c r="U44" s="33"/>
      <c r="V44" s="34"/>
      <c r="W44" s="35"/>
      <c r="X44" s="33"/>
      <c r="Y44" s="33"/>
      <c r="Z44" s="33"/>
      <c r="AA44" s="33"/>
      <c r="AB44" s="34"/>
      <c r="AC44" s="35"/>
      <c r="AD44" s="43"/>
      <c r="AE44" s="43"/>
      <c r="AF44" s="43"/>
      <c r="AG44" s="43"/>
      <c r="AH44" s="475"/>
      <c r="AI44" s="475"/>
      <c r="AJ44" s="475"/>
      <c r="AK44" s="475"/>
      <c r="AL44" s="475"/>
      <c r="AM44" s="67"/>
    </row>
    <row r="45" spans="1:39" ht="9" customHeight="1">
      <c r="A45" s="479">
        <v>3</v>
      </c>
      <c r="B45" s="62"/>
      <c r="C45" s="480" t="e">
        <f>IF(ISBLANK(#REF!),"",IF(#REF!&lt;#REF!,#REF!,#REF!))</f>
        <v>#REF!</v>
      </c>
      <c r="D45" s="480"/>
      <c r="E45" s="480"/>
      <c r="F45" s="480"/>
      <c r="G45" s="480"/>
      <c r="H45" s="480"/>
      <c r="I45" s="480"/>
      <c r="J45" s="469"/>
      <c r="K45" s="469"/>
      <c r="L45" s="469"/>
      <c r="M45" s="469"/>
      <c r="N45" s="469"/>
      <c r="O45" s="469"/>
      <c r="P45" s="469"/>
      <c r="Q45" s="33"/>
      <c r="R45" s="33"/>
      <c r="S45" s="33"/>
      <c r="T45" s="33"/>
      <c r="U45" s="33"/>
      <c r="V45" s="34"/>
      <c r="W45" s="35"/>
      <c r="X45" s="33"/>
      <c r="Y45" s="33"/>
      <c r="Z45" s="33"/>
      <c r="AA45" s="33"/>
      <c r="AB45" s="34"/>
      <c r="AC45" s="35"/>
      <c r="AD45" s="42"/>
      <c r="AE45" s="42"/>
      <c r="AF45" s="42"/>
      <c r="AG45" s="42"/>
      <c r="AH45" s="490"/>
      <c r="AI45" s="486"/>
      <c r="AJ45" s="486"/>
      <c r="AK45" s="486"/>
      <c r="AL45" s="486"/>
      <c r="AM45" s="487"/>
    </row>
    <row r="46" spans="1:39" ht="9" customHeight="1">
      <c r="A46" s="479"/>
      <c r="B46" s="62"/>
      <c r="C46" s="481"/>
      <c r="D46" s="481"/>
      <c r="E46" s="481"/>
      <c r="F46" s="481"/>
      <c r="G46" s="481"/>
      <c r="H46" s="481"/>
      <c r="I46" s="481"/>
      <c r="J46" s="484" t="e">
        <f>IF(ISBLANK(#REF!),"",IF(#REF!&gt;#REF!,#REF!,#REF!))</f>
        <v>#REF!</v>
      </c>
      <c r="K46" s="484"/>
      <c r="L46" s="484"/>
      <c r="M46" s="484"/>
      <c r="N46" s="484"/>
      <c r="O46" s="488" t="e">
        <f>IF(ISBLANK(#REF!),"",IF(#REF!&gt;#REF!,#REF!,#REF!))</f>
        <v>#REF!</v>
      </c>
      <c r="P46" s="477" t="e">
        <f>IF(ISBLANK(#REF!),"",IF(#REF!&gt;#REF!,#REF!,#REF!))</f>
        <v>#REF!</v>
      </c>
      <c r="Q46" s="43"/>
      <c r="R46" s="43"/>
      <c r="S46" s="43"/>
      <c r="T46" s="43"/>
      <c r="U46" s="43"/>
      <c r="V46" s="45"/>
      <c r="W46" s="46"/>
      <c r="X46" s="33"/>
      <c r="Y46" s="33"/>
      <c r="Z46" s="33"/>
      <c r="AA46" s="33"/>
      <c r="AB46" s="34"/>
      <c r="AC46" s="35"/>
      <c r="AD46" s="42"/>
      <c r="AE46" s="42"/>
      <c r="AF46" s="42"/>
      <c r="AG46" s="42"/>
      <c r="AH46" s="474"/>
      <c r="AI46" s="470"/>
      <c r="AJ46" s="470"/>
      <c r="AK46" s="470"/>
      <c r="AL46" s="470"/>
      <c r="AM46" s="471"/>
    </row>
    <row r="47" spans="1:39" ht="9" customHeight="1">
      <c r="A47" s="479">
        <v>4</v>
      </c>
      <c r="B47" s="62"/>
      <c r="C47" s="480" t="e">
        <f>IF(ISBLANK(#REF!),"",IF(#REF!&lt;#REF!,#REF!,#REF!))</f>
        <v>#REF!</v>
      </c>
      <c r="D47" s="480"/>
      <c r="E47" s="480"/>
      <c r="F47" s="480"/>
      <c r="G47" s="480"/>
      <c r="H47" s="480"/>
      <c r="I47" s="482"/>
      <c r="J47" s="485"/>
      <c r="K47" s="485"/>
      <c r="L47" s="485"/>
      <c r="M47" s="485"/>
      <c r="N47" s="485"/>
      <c r="O47" s="489"/>
      <c r="P47" s="478"/>
      <c r="Q47" s="43"/>
      <c r="R47" s="43"/>
      <c r="S47" s="43"/>
      <c r="T47" s="43"/>
      <c r="U47" s="43"/>
      <c r="V47" s="45"/>
      <c r="W47" s="46"/>
      <c r="X47" s="33"/>
      <c r="Y47" s="33"/>
      <c r="Z47" s="33"/>
      <c r="AA47" s="33"/>
      <c r="AB47" s="34"/>
      <c r="AC47" s="35"/>
      <c r="AD47" s="31"/>
      <c r="AE47" s="31"/>
      <c r="AF47" s="31"/>
      <c r="AG47" s="31"/>
      <c r="AH47" s="474"/>
      <c r="AI47" s="470"/>
      <c r="AJ47" s="470"/>
      <c r="AK47" s="470"/>
      <c r="AL47" s="470"/>
      <c r="AM47" s="471"/>
    </row>
    <row r="48" spans="1:39" ht="9" customHeight="1">
      <c r="A48" s="479"/>
      <c r="B48" s="62"/>
      <c r="C48" s="481"/>
      <c r="D48" s="481"/>
      <c r="E48" s="481"/>
      <c r="F48" s="481"/>
      <c r="G48" s="481"/>
      <c r="H48" s="481"/>
      <c r="I48" s="483"/>
      <c r="J48" s="468" t="e">
        <f>IF(ISBLANK(#REF!),"",#REF!)</f>
        <v>#REF!</v>
      </c>
      <c r="K48" s="468" t="e">
        <f>IF(ISBLANK(#REF!),"",#REF!)</f>
        <v>#REF!</v>
      </c>
      <c r="L48" s="468" t="e">
        <f>IF(ISBLANK(#REF!),"",#REF!)</f>
        <v>#REF!</v>
      </c>
      <c r="M48" s="468" t="e">
        <f>IF(ISBLANK(#REF!),"",#REF!)</f>
        <v>#REF!</v>
      </c>
      <c r="N48" s="468" t="e">
        <f>IF(ISBLANK(#REF!),"",#REF!)</f>
        <v>#REF!</v>
      </c>
      <c r="O48" s="468" t="e">
        <f>IF(ISBLANK(#REF!),"",#REF!)</f>
        <v>#REF!</v>
      </c>
      <c r="P48" s="468" t="e">
        <f>IF(ISBLANK(#REF!),"",#REF!)</f>
        <v>#REF!</v>
      </c>
      <c r="Q48" s="42"/>
      <c r="R48" s="42"/>
      <c r="S48" s="42"/>
      <c r="T48" s="42"/>
      <c r="U48" s="42"/>
      <c r="V48" s="42"/>
      <c r="W48" s="42"/>
      <c r="X48" s="33"/>
      <c r="Y48" s="33"/>
      <c r="Z48" s="33"/>
      <c r="AA48" s="33"/>
      <c r="AB48" s="34"/>
      <c r="AC48" s="35"/>
      <c r="AD48" s="31"/>
      <c r="AE48" s="31"/>
      <c r="AF48" s="31"/>
      <c r="AG48" s="31"/>
      <c r="AH48" s="474"/>
      <c r="AI48" s="470"/>
      <c r="AJ48" s="470"/>
      <c r="AK48" s="470"/>
      <c r="AL48" s="470"/>
      <c r="AM48" s="471"/>
    </row>
    <row r="49" spans="1:39" ht="9" customHeight="1">
      <c r="A49" s="479">
        <v>5</v>
      </c>
      <c r="B49" s="62"/>
      <c r="C49" s="480" t="e">
        <f>IF(ISBLANK(#REF!),"",IF(#REF!&lt;#REF!,#REF!,#REF!))</f>
        <v>#REF!</v>
      </c>
      <c r="D49" s="480"/>
      <c r="E49" s="480"/>
      <c r="F49" s="480"/>
      <c r="G49" s="480"/>
      <c r="H49" s="480"/>
      <c r="I49" s="480"/>
      <c r="J49" s="469"/>
      <c r="K49" s="469"/>
      <c r="L49" s="469"/>
      <c r="M49" s="469"/>
      <c r="N49" s="469"/>
      <c r="O49" s="469"/>
      <c r="P49" s="469"/>
      <c r="Q49" s="42"/>
      <c r="R49" s="42"/>
      <c r="S49" s="42"/>
      <c r="T49" s="42"/>
      <c r="U49" s="42"/>
      <c r="V49" s="42"/>
      <c r="W49" s="42"/>
      <c r="X49" s="33"/>
      <c r="Y49" s="33"/>
      <c r="Z49" s="33"/>
      <c r="AA49" s="33"/>
      <c r="AB49" s="34"/>
      <c r="AC49" s="35"/>
      <c r="AD49" s="31"/>
      <c r="AE49" s="31"/>
      <c r="AF49" s="31"/>
      <c r="AG49" s="31"/>
      <c r="AH49" s="474"/>
      <c r="AI49" s="470"/>
      <c r="AJ49" s="470"/>
      <c r="AK49" s="470"/>
      <c r="AL49" s="470"/>
      <c r="AM49" s="471"/>
    </row>
    <row r="50" spans="1:39" ht="9" customHeight="1">
      <c r="A50" s="479"/>
      <c r="B50" s="62"/>
      <c r="C50" s="481"/>
      <c r="D50" s="481"/>
      <c r="E50" s="481"/>
      <c r="F50" s="481"/>
      <c r="G50" s="481"/>
      <c r="H50" s="481"/>
      <c r="I50" s="481"/>
      <c r="J50" s="484" t="e">
        <f>IF(ISBLANK(#REF!),"",IF(#REF!&gt;#REF!,#REF!,#REF!))</f>
        <v>#REF!</v>
      </c>
      <c r="K50" s="484"/>
      <c r="L50" s="484"/>
      <c r="M50" s="484"/>
      <c r="N50" s="484"/>
      <c r="O50" s="488" t="e">
        <f>IF(ISBLANK(#REF!),"",IF(#REF!&gt;#REF!,#REF!,#REF!))</f>
        <v>#REF!</v>
      </c>
      <c r="P50" s="477" t="e">
        <f>IF(ISBLANK(#REF!),"",IF(#REF!&gt;#REF!,#REF!,#REF!))</f>
        <v>#REF!</v>
      </c>
      <c r="Q50" s="33"/>
      <c r="R50" s="33"/>
      <c r="S50" s="33"/>
      <c r="T50" s="33"/>
      <c r="U50" s="33"/>
      <c r="V50" s="34"/>
      <c r="W50" s="35"/>
      <c r="X50" s="43"/>
      <c r="Y50" s="43"/>
      <c r="Z50" s="43"/>
      <c r="AA50" s="43"/>
      <c r="AB50" s="41"/>
      <c r="AC50" s="44"/>
      <c r="AD50" s="31"/>
      <c r="AE50" s="31"/>
      <c r="AF50" s="31"/>
      <c r="AG50" s="31"/>
      <c r="AH50" s="474"/>
      <c r="AI50" s="470"/>
      <c r="AJ50" s="470"/>
      <c r="AK50" s="470"/>
      <c r="AL50" s="470"/>
      <c r="AM50" s="471"/>
    </row>
    <row r="51" spans="1:39" ht="9" customHeight="1">
      <c r="A51" s="479">
        <v>6</v>
      </c>
      <c r="B51" s="62"/>
      <c r="C51" s="480" t="e">
        <f>IF(ISBLANK(#REF!),"",IF(#REF!&lt;#REF!,#REF!,#REF!))</f>
        <v>#REF!</v>
      </c>
      <c r="D51" s="480"/>
      <c r="E51" s="480"/>
      <c r="F51" s="480"/>
      <c r="G51" s="480"/>
      <c r="H51" s="480"/>
      <c r="I51" s="482"/>
      <c r="J51" s="485"/>
      <c r="K51" s="485"/>
      <c r="L51" s="485"/>
      <c r="M51" s="485"/>
      <c r="N51" s="485"/>
      <c r="O51" s="489"/>
      <c r="P51" s="478"/>
      <c r="Q51" s="33"/>
      <c r="R51" s="33"/>
      <c r="S51" s="33"/>
      <c r="T51" s="33"/>
      <c r="U51" s="33"/>
      <c r="V51" s="34"/>
      <c r="W51" s="35"/>
      <c r="X51" s="43"/>
      <c r="Y51" s="43"/>
      <c r="Z51" s="43"/>
      <c r="AA51" s="43"/>
      <c r="AB51" s="41"/>
      <c r="AC51" s="44"/>
      <c r="AD51" s="31"/>
      <c r="AE51" s="31"/>
      <c r="AF51" s="31"/>
      <c r="AG51" s="31"/>
      <c r="AH51" s="474"/>
      <c r="AI51" s="470"/>
      <c r="AJ51" s="470"/>
      <c r="AK51" s="470"/>
      <c r="AL51" s="470"/>
      <c r="AM51" s="471"/>
    </row>
    <row r="52" spans="1:39" ht="9" customHeight="1">
      <c r="A52" s="479"/>
      <c r="B52" s="62"/>
      <c r="C52" s="481"/>
      <c r="D52" s="481"/>
      <c r="E52" s="481"/>
      <c r="F52" s="481"/>
      <c r="G52" s="481"/>
      <c r="H52" s="481"/>
      <c r="I52" s="483"/>
      <c r="J52" s="468" t="e">
        <f>IF(ISBLANK(#REF!),"",#REF!)</f>
        <v>#REF!</v>
      </c>
      <c r="K52" s="468" t="e">
        <f>IF(ISBLANK(#REF!),"",#REF!)</f>
        <v>#REF!</v>
      </c>
      <c r="L52" s="468" t="e">
        <f>IF(ISBLANK(#REF!),"",#REF!)</f>
        <v>#REF!</v>
      </c>
      <c r="M52" s="468" t="e">
        <f>IF(ISBLANK(#REF!),"",#REF!)</f>
        <v>#REF!</v>
      </c>
      <c r="N52" s="468" t="e">
        <f>IF(ISBLANK(#REF!),"",#REF!)</f>
        <v>#REF!</v>
      </c>
      <c r="O52" s="468" t="e">
        <f>IF(ISBLANK(#REF!),"",#REF!)</f>
        <v>#REF!</v>
      </c>
      <c r="P52" s="468" t="e">
        <f>IF(ISBLANK(#REF!),"",#REF!)</f>
        <v>#REF!</v>
      </c>
      <c r="Q52" s="33"/>
      <c r="R52" s="475" t="s">
        <v>91</v>
      </c>
      <c r="S52" s="475"/>
      <c r="T52" s="475"/>
      <c r="U52" s="475"/>
      <c r="V52" s="475"/>
      <c r="W52" s="475"/>
      <c r="X52" s="475"/>
      <c r="Y52" s="475"/>
      <c r="Z52" s="475"/>
      <c r="AA52" s="475"/>
      <c r="AB52" s="475"/>
      <c r="AC52" s="475"/>
      <c r="AD52" s="475"/>
      <c r="AE52" s="475"/>
      <c r="AF52" s="475"/>
      <c r="AG52" s="475"/>
      <c r="AH52" s="474"/>
      <c r="AI52" s="470"/>
      <c r="AJ52" s="470"/>
      <c r="AK52" s="470"/>
      <c r="AL52" s="470"/>
      <c r="AM52" s="471"/>
    </row>
    <row r="53" spans="1:39" ht="9" customHeight="1">
      <c r="A53" s="479">
        <v>7</v>
      </c>
      <c r="B53" s="62"/>
      <c r="C53" s="480" t="e">
        <f>IF(ISBLANK(#REF!),"",IF(#REF!&lt;#REF!,#REF!,#REF!))</f>
        <v>#REF!</v>
      </c>
      <c r="D53" s="480"/>
      <c r="E53" s="480"/>
      <c r="F53" s="480"/>
      <c r="G53" s="480"/>
      <c r="H53" s="480"/>
      <c r="I53" s="480"/>
      <c r="J53" s="469"/>
      <c r="K53" s="469"/>
      <c r="L53" s="469"/>
      <c r="M53" s="469"/>
      <c r="N53" s="469"/>
      <c r="O53" s="469"/>
      <c r="P53" s="469"/>
      <c r="Q53" s="33"/>
      <c r="R53" s="475"/>
      <c r="S53" s="475"/>
      <c r="T53" s="475"/>
      <c r="U53" s="475"/>
      <c r="V53" s="475"/>
      <c r="W53" s="475"/>
      <c r="X53" s="475"/>
      <c r="Y53" s="475"/>
      <c r="Z53" s="475"/>
      <c r="AA53" s="475"/>
      <c r="AB53" s="475"/>
      <c r="AC53" s="475"/>
      <c r="AD53" s="475"/>
      <c r="AE53" s="475"/>
      <c r="AF53" s="475"/>
      <c r="AG53" s="475"/>
      <c r="AH53" s="474"/>
      <c r="AI53" s="470"/>
      <c r="AJ53" s="470"/>
      <c r="AK53" s="470"/>
      <c r="AL53" s="470"/>
      <c r="AM53" s="471"/>
    </row>
    <row r="54" spans="1:39" ht="9" customHeight="1">
      <c r="A54" s="479"/>
      <c r="B54" s="62"/>
      <c r="C54" s="481"/>
      <c r="D54" s="481"/>
      <c r="E54" s="481"/>
      <c r="F54" s="481"/>
      <c r="G54" s="481"/>
      <c r="H54" s="481"/>
      <c r="I54" s="481"/>
      <c r="J54" s="484" t="e">
        <f>IF(ISBLANK(#REF!),"",IF(#REF!&gt;#REF!,#REF!,#REF!))</f>
        <v>#REF!</v>
      </c>
      <c r="K54" s="484"/>
      <c r="L54" s="484"/>
      <c r="M54" s="484"/>
      <c r="N54" s="484"/>
      <c r="O54" s="488" t="e">
        <f>IF(ISBLANK(#REF!),"",IF(#REF!&gt;#REF!,#REF!,#REF!))</f>
        <v>#REF!</v>
      </c>
      <c r="P54" s="477" t="e">
        <f>IF(ISBLANK(#REF!),"",IF(#REF!&gt;#REF!,#REF!,#REF!))</f>
        <v>#REF!</v>
      </c>
      <c r="Q54" s="43"/>
      <c r="R54" s="475" t="s">
        <v>89</v>
      </c>
      <c r="S54" s="475"/>
      <c r="T54" s="475"/>
      <c r="U54" s="475"/>
      <c r="V54" s="475"/>
      <c r="W54" s="475"/>
      <c r="X54" s="475"/>
      <c r="Y54" s="475"/>
      <c r="Z54" s="475"/>
      <c r="AA54" s="475"/>
      <c r="AB54" s="475"/>
      <c r="AC54" s="475"/>
      <c r="AD54" s="475"/>
      <c r="AE54" s="475"/>
      <c r="AF54" s="475"/>
      <c r="AG54" s="475"/>
      <c r="AH54" s="474"/>
      <c r="AI54" s="470"/>
      <c r="AJ54" s="470"/>
      <c r="AK54" s="470"/>
      <c r="AL54" s="470"/>
      <c r="AM54" s="471"/>
    </row>
    <row r="55" spans="1:39" ht="9" customHeight="1">
      <c r="A55" s="479">
        <v>8</v>
      </c>
      <c r="B55" s="62"/>
      <c r="C55" s="480" t="e">
        <f>IF(ISBLANK(#REF!),"",IF(#REF!&lt;#REF!,#REF!,#REF!))</f>
        <v>#REF!</v>
      </c>
      <c r="D55" s="480"/>
      <c r="E55" s="480"/>
      <c r="F55" s="480"/>
      <c r="G55" s="480"/>
      <c r="H55" s="480"/>
      <c r="I55" s="482"/>
      <c r="J55" s="485"/>
      <c r="K55" s="485"/>
      <c r="L55" s="485"/>
      <c r="M55" s="485"/>
      <c r="N55" s="485"/>
      <c r="O55" s="489"/>
      <c r="P55" s="478"/>
      <c r="Q55" s="43"/>
      <c r="R55" s="475"/>
      <c r="S55" s="475"/>
      <c r="T55" s="475"/>
      <c r="U55" s="475"/>
      <c r="V55" s="475"/>
      <c r="W55" s="475"/>
      <c r="X55" s="475"/>
      <c r="Y55" s="475"/>
      <c r="Z55" s="475"/>
      <c r="AA55" s="475"/>
      <c r="AB55" s="475"/>
      <c r="AC55" s="475"/>
      <c r="AD55" s="475"/>
      <c r="AE55" s="475"/>
      <c r="AF55" s="475"/>
      <c r="AG55" s="475"/>
      <c r="AH55" s="474"/>
      <c r="AI55" s="470"/>
      <c r="AJ55" s="470"/>
      <c r="AK55" s="470"/>
      <c r="AL55" s="470"/>
      <c r="AM55" s="471"/>
    </row>
    <row r="56" spans="1:39" ht="9" customHeight="1">
      <c r="A56" s="479"/>
      <c r="B56" s="62"/>
      <c r="C56" s="481"/>
      <c r="D56" s="481"/>
      <c r="E56" s="481"/>
      <c r="F56" s="481"/>
      <c r="G56" s="481"/>
      <c r="H56" s="481"/>
      <c r="I56" s="483"/>
      <c r="J56" s="468" t="e">
        <f>IF(ISBLANK(#REF!),"",#REF!)</f>
        <v>#REF!</v>
      </c>
      <c r="K56" s="468" t="e">
        <f>IF(ISBLANK(#REF!),"",#REF!)</f>
        <v>#REF!</v>
      </c>
      <c r="L56" s="468" t="e">
        <f>IF(ISBLANK(#REF!),"",#REF!)</f>
        <v>#REF!</v>
      </c>
      <c r="M56" s="468" t="e">
        <f>IF(ISBLANK(#REF!),"",#REF!)</f>
        <v>#REF!</v>
      </c>
      <c r="N56" s="468" t="e">
        <f>IF(ISBLANK(#REF!),"",#REF!)</f>
        <v>#REF!</v>
      </c>
      <c r="O56" s="468" t="e">
        <f>IF(ISBLANK(#REF!),"",#REF!)</f>
        <v>#REF!</v>
      </c>
      <c r="P56" s="468" t="e">
        <f>IF(ISBLANK(#REF!),"",#REF!)</f>
        <v>#REF!</v>
      </c>
      <c r="Q56" s="42"/>
      <c r="R56" s="475" t="s">
        <v>90</v>
      </c>
      <c r="S56" s="475"/>
      <c r="T56" s="475"/>
      <c r="U56" s="475"/>
      <c r="V56" s="475"/>
      <c r="W56" s="475"/>
      <c r="X56" s="475"/>
      <c r="Y56" s="475"/>
      <c r="Z56" s="475"/>
      <c r="AA56" s="475"/>
      <c r="AB56" s="475"/>
      <c r="AC56" s="475"/>
      <c r="AD56" s="475"/>
      <c r="AE56" s="475"/>
      <c r="AF56" s="475"/>
      <c r="AG56" s="475"/>
      <c r="AH56" s="474"/>
      <c r="AI56" s="470"/>
      <c r="AJ56" s="470"/>
      <c r="AK56" s="470"/>
      <c r="AL56" s="470"/>
      <c r="AM56" s="471"/>
    </row>
    <row r="57" spans="1:39" ht="9" customHeight="1">
      <c r="A57" s="64"/>
      <c r="J57" s="469"/>
      <c r="K57" s="469"/>
      <c r="L57" s="469"/>
      <c r="M57" s="469"/>
      <c r="N57" s="469"/>
      <c r="O57" s="469"/>
      <c r="P57" s="469"/>
      <c r="Q57" s="42"/>
      <c r="R57" s="475"/>
      <c r="S57" s="475"/>
      <c r="T57" s="475"/>
      <c r="U57" s="475"/>
      <c r="V57" s="475"/>
      <c r="W57" s="475"/>
      <c r="X57" s="475"/>
      <c r="Y57" s="475"/>
      <c r="Z57" s="475"/>
      <c r="AA57" s="475"/>
      <c r="AB57" s="475"/>
      <c r="AC57" s="475"/>
      <c r="AD57" s="475"/>
      <c r="AE57" s="475"/>
      <c r="AF57" s="475"/>
      <c r="AG57" s="475"/>
      <c r="AH57" s="474"/>
      <c r="AI57" s="470"/>
      <c r="AJ57" s="470"/>
      <c r="AK57" s="470"/>
      <c r="AL57" s="470"/>
      <c r="AM57" s="471"/>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476"/>
      <c r="AI58" s="472"/>
      <c r="AJ58" s="472"/>
      <c r="AK58" s="472"/>
      <c r="AL58" s="472"/>
      <c r="AM58" s="473"/>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03.06.2017.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"Železničar"</v>
      </c>
    </row>
  </sheetData>
  <sheetProtection selectLockedCells="1"/>
  <mergeCells count="388">
    <mergeCell ref="AE4:AE5"/>
    <mergeCell ref="AF4:AF5"/>
    <mergeCell ref="J3:P3"/>
    <mergeCell ref="Q3:W3"/>
    <mergeCell ref="AA3:AF3"/>
    <mergeCell ref="P6:P7"/>
    <mergeCell ref="AA6:AA7"/>
    <mergeCell ref="AB6:AB7"/>
    <mergeCell ref="Q6:U7"/>
    <mergeCell ref="V6:V7"/>
    <mergeCell ref="N6:N7"/>
    <mergeCell ref="O6:O7"/>
    <mergeCell ref="AC6:AC7"/>
    <mergeCell ref="AD6:AD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R8:R9"/>
    <mergeCell ref="S8:S9"/>
    <mergeCell ref="L6:L7"/>
    <mergeCell ref="M6:M7"/>
    <mergeCell ref="V8:V9"/>
    <mergeCell ref="W8:W9"/>
    <mergeCell ref="Y8:Y9"/>
    <mergeCell ref="Z8:AD9"/>
    <mergeCell ref="W6:W7"/>
    <mergeCell ref="Z6:Z7"/>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R24:R25"/>
    <mergeCell ref="Q24:Q25"/>
    <mergeCell ref="Q22:U23"/>
    <mergeCell ref="T24:T25"/>
    <mergeCell ref="U24:U25"/>
    <mergeCell ref="V24:V25"/>
    <mergeCell ref="W24:W25"/>
    <mergeCell ref="B23:B24"/>
    <mergeCell ref="C23:I24"/>
    <mergeCell ref="M22:M23"/>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L26:L27"/>
    <mergeCell ref="M26:M27"/>
    <mergeCell ref="B29:B30"/>
    <mergeCell ref="C29:I30"/>
    <mergeCell ref="J30:J31"/>
    <mergeCell ref="K30:K31"/>
    <mergeCell ref="L30:L31"/>
    <mergeCell ref="A25:A26"/>
    <mergeCell ref="B25:B26"/>
    <mergeCell ref="C25:I26"/>
    <mergeCell ref="J26:J27"/>
    <mergeCell ref="K26:K27"/>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AM30:AM31"/>
    <mergeCell ref="AL32:AL33"/>
    <mergeCell ref="AJ32:AJ33"/>
    <mergeCell ref="AK32:AK33"/>
    <mergeCell ref="AG32:AG33"/>
    <mergeCell ref="AG30:AK31"/>
    <mergeCell ref="AL30:AL31"/>
    <mergeCell ref="AH32:AH33"/>
    <mergeCell ref="AM32:AM33"/>
    <mergeCell ref="AI32:AI33"/>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A34:AA35"/>
    <mergeCell ref="AB34:AB35"/>
    <mergeCell ref="AC34:AC35"/>
    <mergeCell ref="AD34:AD35"/>
    <mergeCell ref="AC30:AC31"/>
    <mergeCell ref="AD30:AD31"/>
    <mergeCell ref="P32:P33"/>
    <mergeCell ref="S32:S33"/>
    <mergeCell ref="J38:P39"/>
    <mergeCell ref="Z30:Z31"/>
    <mergeCell ref="AA30:AA31"/>
    <mergeCell ref="AB30:AB31"/>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P56:P57"/>
    <mergeCell ref="AL57:AM58"/>
    <mergeCell ref="AH55:AK56"/>
    <mergeCell ref="AL55:AM56"/>
    <mergeCell ref="R54:AG55"/>
    <mergeCell ref="AH57:AK58"/>
    <mergeCell ref="R56:AG57"/>
    <mergeCell ref="AH53:AK54"/>
    <mergeCell ref="P54:P55"/>
    <mergeCell ref="AL53:AM54"/>
  </mergeCells>
  <phoneticPr fontId="35"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info</vt:lpstr>
      <vt:lpstr>grupe (2)</vt:lpstr>
      <vt:lpstr>grupe</vt:lpstr>
      <vt:lpstr>16</vt:lpstr>
      <vt:lpstr>plasman-bodovi</vt:lpstr>
      <vt:lpstr>pobednici64</vt:lpstr>
      <vt:lpstr>razigravanje</vt:lpstr>
      <vt:lpstr>'16'!Print_Area</vt:lpstr>
      <vt:lpstr>grupe!Print_Area</vt:lpstr>
      <vt:lpstr>'grupe (2)'!Print_Area</vt:lpstr>
      <vt:lpstr>'plasman-bodovi'!Print_Area</vt:lpstr>
      <vt:lpstr>pobednici64!Print_Area</vt:lpstr>
      <vt:lpstr>'16'!Print_Titles</vt:lpstr>
      <vt:lpstr>grupe!Print_Titles</vt:lpstr>
      <vt:lpstr>'grupe (2)'!Print_Titles</vt:lpstr>
      <vt:lpstr>'plasman-bodovi'!Print_Titles</vt:lpstr>
      <vt:lpstr>pobednici64!Print_Titles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2017-06-02T16:45:55Z</cp:lastPrinted>
  <dcterms:created xsi:type="dcterms:W3CDTF">2008-03-07T16:31:21Z</dcterms:created>
  <dcterms:modified xsi:type="dcterms:W3CDTF">2017-06-02T16:52:59Z</dcterms:modified>
</cp:coreProperties>
</file>